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symitsuda\Desktop\ヤングクラブ全国大会予選会抽選結果\"/>
    </mc:Choice>
  </mc:AlternateContent>
  <xr:revisionPtr revIDLastSave="0" documentId="13_ncr:1_{1634ECE2-CBB0-4BE1-9A02-F96335E691E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参加チーム名" sheetId="13" r:id="rId1"/>
    <sheet name="B (4)" sheetId="20" state="hidden" r:id="rId2"/>
    <sheet name="U14男子グループ・U19女子対戦表　" sheetId="138" r:id="rId3"/>
  </sheets>
  <definedNames>
    <definedName name="ＡＧ13ｇ13" localSheetId="1">'B (4)'!$S$27</definedName>
    <definedName name="_xlnm.Print_Area" localSheetId="1">'B (4)'!$A$1:$BE$40</definedName>
    <definedName name="_xlnm.Print_Area" localSheetId="2">'U14男子グループ・U19女子対戦表　'!$A$1:$CF$193</definedName>
    <definedName name="_xlnm.Print_Area" localSheetId="0">参加チーム名!$A$1:$J$35</definedName>
    <definedName name="あｇ13" localSheetId="1">'B (4)'!$S$27</definedName>
  </definedNames>
  <calcPr calcId="191029"/>
</workbook>
</file>

<file path=xl/calcChain.xml><?xml version="1.0" encoding="utf-8"?>
<calcChain xmlns="http://schemas.openxmlformats.org/spreadsheetml/2006/main">
  <c r="AT138" i="138" l="1"/>
  <c r="AT135" i="138"/>
  <c r="AT132" i="138"/>
  <c r="AS105" i="138"/>
  <c r="BM105" i="138"/>
  <c r="Y105" i="138"/>
  <c r="AS102" i="138"/>
  <c r="AS99" i="138"/>
  <c r="Y99" i="138"/>
  <c r="Y102" i="138"/>
  <c r="E105" i="138"/>
  <c r="E102" i="138"/>
  <c r="E99" i="138"/>
  <c r="BM102" i="138"/>
  <c r="BM99" i="138"/>
  <c r="BM108" i="138" l="1"/>
  <c r="AS108" i="138"/>
  <c r="Y108" i="138"/>
  <c r="E108" i="138"/>
  <c r="AN34" i="20" l="1"/>
  <c r="AJ34" i="20"/>
  <c r="AB29" i="20"/>
  <c r="Z29" i="20"/>
  <c r="U29" i="20"/>
  <c r="S29" i="20"/>
  <c r="N29" i="20"/>
  <c r="L29" i="20"/>
  <c r="AB28" i="20"/>
  <c r="Z28" i="20"/>
  <c r="U28" i="20"/>
  <c r="S28" i="20"/>
  <c r="N28" i="20"/>
  <c r="L28" i="20"/>
  <c r="AW27" i="20"/>
  <c r="AB27" i="20"/>
  <c r="AA27" i="20"/>
  <c r="Z27" i="20"/>
  <c r="U27" i="20"/>
  <c r="T27" i="20"/>
  <c r="S27" i="20"/>
  <c r="N27" i="20"/>
  <c r="M27" i="20"/>
  <c r="L27" i="20"/>
  <c r="AB26" i="20"/>
  <c r="Z26" i="20"/>
  <c r="U26" i="20"/>
  <c r="S26" i="20"/>
  <c r="N26" i="20"/>
  <c r="L26" i="20"/>
  <c r="C26" i="20"/>
  <c r="C37" i="20" s="1"/>
  <c r="AB25" i="20"/>
  <c r="Z25" i="20"/>
  <c r="U25" i="20"/>
  <c r="S25" i="20"/>
  <c r="N25" i="20"/>
  <c r="L25" i="20"/>
  <c r="U24" i="20"/>
  <c r="S24" i="20"/>
  <c r="N24" i="20"/>
  <c r="L24" i="20"/>
  <c r="U23" i="20"/>
  <c r="S23" i="20"/>
  <c r="N23" i="20"/>
  <c r="L23" i="20"/>
  <c r="AW22" i="20"/>
  <c r="AK22" i="20"/>
  <c r="X27" i="20" s="1"/>
  <c r="AE22" i="20"/>
  <c r="U22" i="20"/>
  <c r="T22" i="20"/>
  <c r="S22" i="20"/>
  <c r="N22" i="20"/>
  <c r="M22" i="20"/>
  <c r="L22" i="20"/>
  <c r="U21" i="20"/>
  <c r="S21" i="20"/>
  <c r="N21" i="20"/>
  <c r="L21" i="20"/>
  <c r="C21" i="20"/>
  <c r="C36" i="20" s="1"/>
  <c r="U20" i="20"/>
  <c r="S20" i="20"/>
  <c r="N20" i="20"/>
  <c r="L20" i="20"/>
  <c r="N19" i="20"/>
  <c r="L19" i="20"/>
  <c r="N18" i="20"/>
  <c r="L18" i="20"/>
  <c r="AW17" i="20"/>
  <c r="AK17" i="20"/>
  <c r="Q27" i="20" s="1"/>
  <c r="AE17" i="20"/>
  <c r="W27" i="20" s="1"/>
  <c r="AD17" i="20"/>
  <c r="X17" i="20"/>
  <c r="N17" i="20"/>
  <c r="M17" i="20"/>
  <c r="L17" i="20"/>
  <c r="N16" i="20"/>
  <c r="L16" i="20"/>
  <c r="C16" i="20"/>
  <c r="C35" i="20" s="1"/>
  <c r="N15" i="20"/>
  <c r="L15" i="20"/>
  <c r="AW12" i="20"/>
  <c r="AK12" i="20"/>
  <c r="J27" i="20" s="1"/>
  <c r="AE12" i="20"/>
  <c r="AD12" i="20"/>
  <c r="J22" i="20" s="1"/>
  <c r="X12" i="20"/>
  <c r="P22" i="20" s="1"/>
  <c r="W12" i="20"/>
  <c r="J17" i="20" s="1"/>
  <c r="Q35" i="20" s="1"/>
  <c r="Q12" i="20"/>
  <c r="Q34" i="20" s="1"/>
  <c r="C11" i="20"/>
  <c r="C34" i="20" s="1"/>
  <c r="AE8" i="20"/>
  <c r="E6" i="20"/>
  <c r="C6" i="20"/>
  <c r="AJ37" i="20" l="1"/>
  <c r="AJ35" i="20"/>
  <c r="X19" i="20"/>
  <c r="W24" i="20" s="1"/>
  <c r="AN36" i="20"/>
  <c r="AK24" i="20"/>
  <c r="X29" i="20" s="1"/>
  <c r="AQ34" i="20"/>
  <c r="AE14" i="20"/>
  <c r="P29" i="20" s="1"/>
  <c r="AN35" i="20"/>
  <c r="AJ36" i="20"/>
  <c r="AU34" i="20"/>
  <c r="AN37" i="20"/>
  <c r="AQ37" i="20" s="1"/>
  <c r="J8" i="20"/>
  <c r="X8" i="20"/>
  <c r="Q8" i="20"/>
  <c r="Q37" i="20"/>
  <c r="AU35" i="20"/>
  <c r="AU36" i="20"/>
  <c r="AU37" i="20"/>
  <c r="AX37" i="20" s="1"/>
  <c r="AS25" i="20" s="1"/>
  <c r="W13" i="20"/>
  <c r="J18" i="20" s="1"/>
  <c r="AD13" i="20"/>
  <c r="J23" i="20" s="1"/>
  <c r="AK13" i="20"/>
  <c r="J28" i="20" s="1"/>
  <c r="W14" i="20"/>
  <c r="AD14" i="20"/>
  <c r="J24" i="20" s="1"/>
  <c r="AK14" i="20"/>
  <c r="J29" i="20" s="1"/>
  <c r="AD18" i="20"/>
  <c r="Q23" i="20" s="1"/>
  <c r="AK18" i="20"/>
  <c r="Q28" i="20" s="1"/>
  <c r="AD19" i="20"/>
  <c r="Q24" i="20" s="1"/>
  <c r="AK19" i="20"/>
  <c r="Q29" i="20" s="1"/>
  <c r="Q22" i="20"/>
  <c r="Q36" i="20" s="1"/>
  <c r="W22" i="20"/>
  <c r="T36" i="20" s="1"/>
  <c r="AE23" i="20"/>
  <c r="AD28" i="20" s="1"/>
  <c r="AE24" i="20"/>
  <c r="AD29" i="20" s="1"/>
  <c r="P27" i="20"/>
  <c r="AD27" i="20"/>
  <c r="T34" i="20"/>
  <c r="W34" i="20" s="1"/>
  <c r="Q13" i="20"/>
  <c r="P18" i="20" s="1"/>
  <c r="X13" i="20"/>
  <c r="P23" i="20" s="1"/>
  <c r="AE13" i="20"/>
  <c r="P28" i="20" s="1"/>
  <c r="Q14" i="20"/>
  <c r="X14" i="20"/>
  <c r="P24" i="20" s="1"/>
  <c r="F23" i="20" s="1"/>
  <c r="L36" i="20" s="1"/>
  <c r="P17" i="20"/>
  <c r="T35" i="20" s="1"/>
  <c r="W35" i="20" s="1"/>
  <c r="X18" i="20"/>
  <c r="W23" i="20" s="1"/>
  <c r="AE18" i="20"/>
  <c r="W28" i="20" s="1"/>
  <c r="AE19" i="20"/>
  <c r="W29" i="20" s="1"/>
  <c r="F28" i="20" s="1"/>
  <c r="L37" i="20" s="1"/>
  <c r="AK23" i="20"/>
  <c r="X28" i="20" s="1"/>
  <c r="AQ36" i="20" l="1"/>
  <c r="AQ35" i="20"/>
  <c r="T37" i="20"/>
  <c r="AX34" i="20"/>
  <c r="AS10" i="20" s="1"/>
  <c r="AD36" i="20"/>
  <c r="W36" i="20"/>
  <c r="D28" i="20"/>
  <c r="J37" i="20" s="1"/>
  <c r="M37" i="20" s="1"/>
  <c r="J19" i="20"/>
  <c r="D18" i="20" s="1"/>
  <c r="J35" i="20" s="1"/>
  <c r="F13" i="20"/>
  <c r="L34" i="20" s="1"/>
  <c r="AD34" i="20"/>
  <c r="AD35" i="20"/>
  <c r="D13" i="20"/>
  <c r="J34" i="20" s="1"/>
  <c r="P19" i="20"/>
  <c r="F18" i="20" s="1"/>
  <c r="L35" i="20" s="1"/>
  <c r="D23" i="20"/>
  <c r="J36" i="20" s="1"/>
  <c r="M36" i="20" s="1"/>
  <c r="AX36" i="20"/>
  <c r="AS20" i="20" s="1"/>
  <c r="AX35" i="20"/>
  <c r="AS15" i="20" s="1"/>
  <c r="AD37" i="20"/>
  <c r="AG37" i="20" s="1"/>
  <c r="AO25" i="20" s="1"/>
  <c r="W37" i="20"/>
  <c r="Z37" i="20" s="1"/>
  <c r="M34" i="20" l="1"/>
  <c r="AG34" i="20"/>
  <c r="AO10" i="20" s="1"/>
  <c r="M35" i="20"/>
  <c r="O35" i="20" s="1"/>
  <c r="AL15" i="20" s="1"/>
  <c r="Z36" i="20"/>
  <c r="Z34" i="20"/>
  <c r="AG35" i="20"/>
  <c r="AO15" i="20" s="1"/>
  <c r="O37" i="20"/>
  <c r="AL25" i="20" s="1"/>
  <c r="AG36" i="20"/>
  <c r="AO20" i="20" s="1"/>
  <c r="Z35" i="20"/>
  <c r="O34" i="20" l="1"/>
  <c r="AL10" i="20" s="1"/>
  <c r="O36" i="20"/>
  <c r="AL20" i="20" s="1"/>
</calcChain>
</file>

<file path=xl/sharedStrings.xml><?xml version="1.0" encoding="utf-8"?>
<sst xmlns="http://schemas.openxmlformats.org/spreadsheetml/2006/main" count="220" uniqueCount="119">
  <si>
    <t>-</t>
  </si>
  <si>
    <t>勝</t>
    <rPh sb="0" eb="1">
      <t>カ</t>
    </rPh>
    <phoneticPr fontId="1"/>
  </si>
  <si>
    <t>敗</t>
    <rPh sb="0" eb="1">
      <t>ハイ</t>
    </rPh>
    <phoneticPr fontId="1"/>
  </si>
  <si>
    <t>チーム名</t>
    <rPh sb="3" eb="4">
      <t>メイ</t>
    </rPh>
    <phoneticPr fontId="1"/>
  </si>
  <si>
    <t>-</t>
    <phoneticPr fontId="1"/>
  </si>
  <si>
    <t>勝者―２点</t>
  </si>
  <si>
    <t>敗者―１点　棄権・没収―０点</t>
    <rPh sb="0" eb="2">
      <t>ハイシャ</t>
    </rPh>
    <rPh sb="4" eb="5">
      <t>テン</t>
    </rPh>
    <rPh sb="6" eb="8">
      <t>キケン</t>
    </rPh>
    <rPh sb="9" eb="11">
      <t>ボッシュウ</t>
    </rPh>
    <rPh sb="13" eb="14">
      <t>テン</t>
    </rPh>
    <phoneticPr fontId="1"/>
  </si>
  <si>
    <t>率順位</t>
    <rPh sb="0" eb="1">
      <t>リツ</t>
    </rPh>
    <rPh sb="1" eb="2">
      <t>ジュン</t>
    </rPh>
    <rPh sb="2" eb="3">
      <t>イ</t>
    </rPh>
    <phoneticPr fontId="1"/>
  </si>
  <si>
    <t>ポイント</t>
    <phoneticPr fontId="1"/>
  </si>
  <si>
    <t>ＳＥＴ</t>
    <phoneticPr fontId="1"/>
  </si>
  <si>
    <t>失</t>
    <rPh sb="0" eb="1">
      <t>シツ</t>
    </rPh>
    <phoneticPr fontId="1"/>
  </si>
  <si>
    <t>得</t>
    <rPh sb="0" eb="1">
      <t>トク</t>
    </rPh>
    <phoneticPr fontId="1"/>
  </si>
  <si>
    <t>得失順位</t>
    <rPh sb="0" eb="2">
      <t>トクシツ</t>
    </rPh>
    <rPh sb="2" eb="3">
      <t>ジュン</t>
    </rPh>
    <rPh sb="3" eb="4">
      <t>クライ</t>
    </rPh>
    <phoneticPr fontId="1"/>
  </si>
  <si>
    <t>率</t>
    <rPh sb="0" eb="1">
      <t>リツ</t>
    </rPh>
    <phoneticPr fontId="1"/>
  </si>
  <si>
    <t>率順位</t>
    <rPh sb="0" eb="1">
      <t>リツ</t>
    </rPh>
    <rPh sb="1" eb="2">
      <t>ジュン</t>
    </rPh>
    <rPh sb="2" eb="3">
      <t>クライ</t>
    </rPh>
    <phoneticPr fontId="1"/>
  </si>
  <si>
    <t>得 失差</t>
    <rPh sb="3" eb="4">
      <t>サ</t>
    </rPh>
    <phoneticPr fontId="1"/>
  </si>
  <si>
    <t xml:space="preserve">勝 </t>
    <rPh sb="0" eb="1">
      <t>カチ</t>
    </rPh>
    <phoneticPr fontId="1"/>
  </si>
  <si>
    <t>SET</t>
    <phoneticPr fontId="1"/>
  </si>
  <si>
    <t>セ　ッ　ト(ＳＥＴ）</t>
    <phoneticPr fontId="1"/>
  </si>
  <si>
    <t>ポ　イ　ン　ト（ＰＯＩＮＴ）</t>
    <phoneticPr fontId="1"/>
  </si>
  <si>
    <t>得失差</t>
    <rPh sb="0" eb="1">
      <t>エ</t>
    </rPh>
    <rPh sb="1" eb="2">
      <t>シツ</t>
    </rPh>
    <rPh sb="2" eb="3">
      <t>サ</t>
    </rPh>
    <phoneticPr fontId="1"/>
  </si>
  <si>
    <t>勝 点</t>
    <rPh sb="0" eb="1">
      <t>カ</t>
    </rPh>
    <rPh sb="2" eb="3">
      <t>テン</t>
    </rPh>
    <phoneticPr fontId="1"/>
  </si>
  <si>
    <t>会　場：</t>
    <rPh sb="0" eb="1">
      <t>カイ</t>
    </rPh>
    <rPh sb="2" eb="3">
      <t>バ</t>
    </rPh>
    <phoneticPr fontId="1"/>
  </si>
  <si>
    <t>京都府立丹波自然運動公園体育館</t>
    <rPh sb="0" eb="2">
      <t>キョウト</t>
    </rPh>
    <rPh sb="2" eb="4">
      <t>フリツ</t>
    </rPh>
    <rPh sb="4" eb="6">
      <t>タンバ</t>
    </rPh>
    <rPh sb="6" eb="8">
      <t>シゼン</t>
    </rPh>
    <rPh sb="8" eb="10">
      <t>ウンドウ</t>
    </rPh>
    <rPh sb="10" eb="12">
      <t>コウエン</t>
    </rPh>
    <rPh sb="12" eb="15">
      <t>タイイクカン</t>
    </rPh>
    <phoneticPr fontId="1"/>
  </si>
  <si>
    <t>令和元年</t>
    <rPh sb="0" eb="4">
      <t>レイワガンネン</t>
    </rPh>
    <phoneticPr fontId="1"/>
  </si>
  <si>
    <t>4月14日(日)</t>
    <rPh sb="1" eb="2">
      <t>ガツ</t>
    </rPh>
    <rPh sb="4" eb="5">
      <t>ニチ</t>
    </rPh>
    <rPh sb="6" eb="7">
      <t>ニチ</t>
    </rPh>
    <phoneticPr fontId="1"/>
  </si>
  <si>
    <t>グループ順位</t>
    <rPh sb="4" eb="6">
      <t>ジュンイ</t>
    </rPh>
    <phoneticPr fontId="1"/>
  </si>
  <si>
    <t>4　位</t>
    <rPh sb="2" eb="3">
      <t>イ</t>
    </rPh>
    <phoneticPr fontId="1"/>
  </si>
  <si>
    <t>2　位</t>
    <rPh sb="2" eb="3">
      <t>イ</t>
    </rPh>
    <phoneticPr fontId="1"/>
  </si>
  <si>
    <t>勝点</t>
    <rPh sb="0" eb="1">
      <t>カチ</t>
    </rPh>
    <rPh sb="1" eb="2">
      <t>テン</t>
    </rPh>
    <phoneticPr fontId="1"/>
  </si>
  <si>
    <t>順位</t>
    <rPh sb="0" eb="1">
      <t>ジュン</t>
    </rPh>
    <rPh sb="1" eb="2">
      <t>クライ</t>
    </rPh>
    <phoneticPr fontId="1"/>
  </si>
  <si>
    <t>勝点</t>
    <phoneticPr fontId="1"/>
  </si>
  <si>
    <t>順位</t>
    <phoneticPr fontId="1"/>
  </si>
  <si>
    <t>２０１９年度　　京都府実業団バレーボール連盟　　春季大会</t>
    <rPh sb="4" eb="6">
      <t>ネンド</t>
    </rPh>
    <rPh sb="8" eb="14">
      <t>キョウトフジツギョウダン</t>
    </rPh>
    <rPh sb="20" eb="22">
      <t>レンメイ</t>
    </rPh>
    <rPh sb="24" eb="28">
      <t>シュンキタイカイ</t>
    </rPh>
    <phoneticPr fontId="1"/>
  </si>
  <si>
    <t>１　位</t>
  </si>
  <si>
    <t>率順位</t>
  </si>
  <si>
    <t>3　位</t>
  </si>
  <si>
    <t>第１試合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</si>
  <si>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</si>
  <si>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</si>
  <si>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</si>
  <si>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</si>
  <si>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</si>
  <si>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Cグループ</t>
    <phoneticPr fontId="1"/>
  </si>
  <si>
    <t>Dグループ</t>
  </si>
  <si>
    <t>Eグループ</t>
    <phoneticPr fontId="1"/>
  </si>
  <si>
    <t>Fグループ</t>
    <phoneticPr fontId="1"/>
  </si>
  <si>
    <t>～</t>
    <phoneticPr fontId="1"/>
  </si>
  <si>
    <t>主・副</t>
    <rPh sb="0" eb="1">
      <t>シュ</t>
    </rPh>
    <rPh sb="2" eb="3">
      <t>フク</t>
    </rPh>
    <phoneticPr fontId="1"/>
  </si>
  <si>
    <t>補助員</t>
    <rPh sb="0" eb="2">
      <t>ホジョ</t>
    </rPh>
    <phoneticPr fontId="1"/>
  </si>
  <si>
    <t>８・９</t>
    <phoneticPr fontId="1"/>
  </si>
  <si>
    <t>７・1０</t>
    <phoneticPr fontId="1"/>
  </si>
  <si>
    <t>７・１０</t>
    <phoneticPr fontId="1"/>
  </si>
  <si>
    <t>９・１０</t>
    <phoneticPr fontId="1"/>
  </si>
  <si>
    <t>主・副</t>
    <phoneticPr fontId="1"/>
  </si>
  <si>
    <t xml:space="preserve">          令和５年度</t>
    <rPh sb="10" eb="12">
      <t>レイワ</t>
    </rPh>
    <rPh sb="13" eb="15">
      <t>ネンド</t>
    </rPh>
    <phoneticPr fontId="1"/>
  </si>
  <si>
    <t>審判(主・副）・補助役員は、各グループの試合のない空きチームで行ってください。</t>
    <rPh sb="0" eb="2">
      <t>シンパン</t>
    </rPh>
    <rPh sb="8" eb="10">
      <t>ホジョ</t>
    </rPh>
    <rPh sb="10" eb="12">
      <t>ヤクイン</t>
    </rPh>
    <rPh sb="14" eb="15">
      <t>カク</t>
    </rPh>
    <rPh sb="20" eb="22">
      <t>シアイ</t>
    </rPh>
    <rPh sb="25" eb="26">
      <t>ア</t>
    </rPh>
    <rPh sb="31" eb="32">
      <t>オコナ</t>
    </rPh>
    <phoneticPr fontId="1"/>
  </si>
  <si>
    <t>参加チーム名</t>
  </si>
  <si>
    <t>Ｕ１４男 子</t>
  </si>
  <si>
    <t>Ｕ１４女 子</t>
  </si>
  <si>
    <t xml:space="preserve"> チーム名 </t>
  </si>
  <si>
    <t>シード</t>
  </si>
  <si>
    <t>NO</t>
  </si>
  <si>
    <t>Ｗｉｎｄｓ</t>
  </si>
  <si>
    <t>Ｃｙｎｔｈｉａ</t>
  </si>
  <si>
    <t>ａｌｏｈａーｓ</t>
  </si>
  <si>
    <t>京都Ｋａｉｓｅｒ</t>
  </si>
  <si>
    <t>福知山ＳＡＬＵＤ</t>
  </si>
  <si>
    <t>ＫＶＡＪｒ</t>
  </si>
  <si>
    <t>山王ＢＯＮＤＳ</t>
  </si>
  <si>
    <t>楓ヤング</t>
  </si>
  <si>
    <t>ＢＥＳＴ ＢＵＤＤＩＥＳ</t>
  </si>
  <si>
    <t>京都匠ヤング</t>
  </si>
  <si>
    <t>KYOTO気づきエンジェル</t>
  </si>
  <si>
    <t>やましろジャンプ</t>
  </si>
  <si>
    <t>福知山ＣＨＥＥＲＳ</t>
  </si>
  <si>
    <t>ＳＥＬＥＣＴ京都</t>
  </si>
  <si>
    <t>ソフィア</t>
  </si>
  <si>
    <t>ＴＶＣＪｒ</t>
  </si>
  <si>
    <t>ＫＹＯＴＯ ＨＯＰＥ</t>
  </si>
  <si>
    <t>Ｎｏｒｔｈ　Ｂｒａｖｅｓ</t>
  </si>
  <si>
    <t>大井ヤング</t>
  </si>
  <si>
    <t>京都パスレル</t>
  </si>
  <si>
    <t>Ｕ１９　女子</t>
  </si>
  <si>
    <t>京都想和クラブ</t>
  </si>
  <si>
    <t>ＹＡＭＡＳＨＩＲＯクラブ</t>
  </si>
  <si>
    <t>京都ＰＨＯＥＮＩＸ</t>
  </si>
  <si>
    <t>Ｔｒｕｅ　ｏｎｅ</t>
  </si>
  <si>
    <t>Ｗａｒｒｉｏｒｓ</t>
  </si>
  <si>
    <t xml:space="preserve">   </t>
  </si>
  <si>
    <t xml:space="preserve">       兼　第26回全国ヤングバレーボールクラブ男女優勝大会　京都府予選会</t>
    <phoneticPr fontId="1"/>
  </si>
  <si>
    <t xml:space="preserve">       第15回　京都府ヤングクラブバレーボール連盟　女子交流大会</t>
    <phoneticPr fontId="1"/>
  </si>
  <si>
    <t xml:space="preserve">  令和５年度</t>
    <phoneticPr fontId="1"/>
  </si>
  <si>
    <t xml:space="preserve">       第17回　京都府Ｕ１４クラブチャンピオンシップ　男子バレーボール大会</t>
    <phoneticPr fontId="1"/>
  </si>
  <si>
    <t>Ａグループ</t>
    <phoneticPr fontId="1"/>
  </si>
  <si>
    <t>Ｕ１４男子　予選グループ戦　対戦表</t>
    <rPh sb="3" eb="5">
      <t>ダンシ</t>
    </rPh>
    <rPh sb="6" eb="8">
      <t>ヨセン</t>
    </rPh>
    <rPh sb="12" eb="13">
      <t>セン</t>
    </rPh>
    <rPh sb="14" eb="17">
      <t>タイセンヒョウ</t>
    </rPh>
    <phoneticPr fontId="1"/>
  </si>
  <si>
    <t>試合時間 ７０分　　３セットマッチ２１点先取、但し３セット目は15点先取とする。</t>
    <rPh sb="0" eb="2">
      <t>シアイ</t>
    </rPh>
    <rPh sb="2" eb="4">
      <t>ジカン</t>
    </rPh>
    <rPh sb="7" eb="8">
      <t>フン</t>
    </rPh>
    <rPh sb="19" eb="20">
      <t>テン</t>
    </rPh>
    <rPh sb="20" eb="22">
      <t>センシュ</t>
    </rPh>
    <rPh sb="23" eb="24">
      <t>タダ</t>
    </rPh>
    <rPh sb="29" eb="30">
      <t>メ</t>
    </rPh>
    <rPh sb="33" eb="34">
      <t>テン</t>
    </rPh>
    <rPh sb="34" eb="36">
      <t>センシュ</t>
    </rPh>
    <phoneticPr fontId="1"/>
  </si>
  <si>
    <t>Aコート</t>
    <phoneticPr fontId="1"/>
  </si>
  <si>
    <t>Bコート</t>
    <phoneticPr fontId="1"/>
  </si>
  <si>
    <t>Ｃコート</t>
    <phoneticPr fontId="1"/>
  </si>
  <si>
    <t>Ｂグループ</t>
    <phoneticPr fontId="1"/>
  </si>
  <si>
    <t>Ｃグループ</t>
    <phoneticPr fontId="1"/>
  </si>
  <si>
    <t xml:space="preserve">  Aグループ</t>
    <phoneticPr fontId="1"/>
  </si>
  <si>
    <t>３チームの場合１ー３が試合の場合、空きの ２ が審判(主・副）・補助役員　　</t>
    <rPh sb="5" eb="7">
      <t>バアイ</t>
    </rPh>
    <rPh sb="11" eb="13">
      <t>シアイ</t>
    </rPh>
    <rPh sb="14" eb="16">
      <t>バアイ</t>
    </rPh>
    <rPh sb="17" eb="18">
      <t>ア</t>
    </rPh>
    <rPh sb="24" eb="26">
      <t>シンパン</t>
    </rPh>
    <rPh sb="27" eb="28">
      <t>シュ</t>
    </rPh>
    <rPh sb="29" eb="30">
      <t>フク</t>
    </rPh>
    <rPh sb="32" eb="36">
      <t>ホジョヤクイン</t>
    </rPh>
    <phoneticPr fontId="1"/>
  </si>
  <si>
    <t>４チームの場合７ー10が試合の場合、空きの８・９の両チームが審判(主・副）・補助役員</t>
    <rPh sb="5" eb="7">
      <t>バアイ</t>
    </rPh>
    <rPh sb="12" eb="14">
      <t>シアイ</t>
    </rPh>
    <rPh sb="15" eb="17">
      <t>バアイ</t>
    </rPh>
    <rPh sb="18" eb="19">
      <t>ア</t>
    </rPh>
    <rPh sb="25" eb="26">
      <t>リョウ</t>
    </rPh>
    <rPh sb="30" eb="32">
      <t>シンパン</t>
    </rPh>
    <rPh sb="38" eb="42">
      <t>ホジョヤクイン</t>
    </rPh>
    <phoneticPr fontId="1"/>
  </si>
  <si>
    <t>７・８</t>
    <phoneticPr fontId="1"/>
  </si>
  <si>
    <t>　トーナメント進出Ａ・Ｂ１・２位Ｃ１～３位が進出</t>
    <rPh sb="7" eb="9">
      <t>シンシュツ</t>
    </rPh>
    <rPh sb="15" eb="16">
      <t>イ</t>
    </rPh>
    <rPh sb="20" eb="21">
      <t>イ</t>
    </rPh>
    <rPh sb="22" eb="24">
      <t>シンシュツ</t>
    </rPh>
    <phoneticPr fontId="1"/>
  </si>
  <si>
    <t>　Ｃコートでゴールデンセット１５点先取でおこないます。</t>
    <rPh sb="16" eb="17">
      <t>テン</t>
    </rPh>
    <rPh sb="17" eb="19">
      <t>センシュ</t>
    </rPh>
    <phoneticPr fontId="1"/>
  </si>
  <si>
    <t>　A・B３位C４位のチームで決勝トーナメント進出１チームの　　　決定戦をゴールデンセットで行います。</t>
    <rPh sb="5" eb="6">
      <t>イ</t>
    </rPh>
    <rPh sb="8" eb="9">
      <t>イ</t>
    </rPh>
    <rPh sb="14" eb="16">
      <t>ケッショウ</t>
    </rPh>
    <rPh sb="22" eb="24">
      <t>シンシュツ</t>
    </rPh>
    <rPh sb="32" eb="35">
      <t>ケッテイセン</t>
    </rPh>
    <rPh sb="45" eb="46">
      <t>オコナ</t>
    </rPh>
    <phoneticPr fontId="1"/>
  </si>
  <si>
    <t>　</t>
    <phoneticPr fontId="1"/>
  </si>
  <si>
    <t>Ｄコート</t>
    <phoneticPr fontId="1"/>
  </si>
  <si>
    <t xml:space="preserve">      令和５年度</t>
    <rPh sb="6" eb="8">
      <t>レイワ</t>
    </rPh>
    <rPh sb="9" eb="11">
      <t>ネンド</t>
    </rPh>
    <phoneticPr fontId="1"/>
  </si>
  <si>
    <t xml:space="preserve">             第17回　京都府Ｕ１４クラブチャンピオンシップ　男子バレーボール大会</t>
    <rPh sb="13" eb="14">
      <t>ダイ</t>
    </rPh>
    <rPh sb="16" eb="17">
      <t>カイ</t>
    </rPh>
    <rPh sb="18" eb="21">
      <t>キョウトフ</t>
    </rPh>
    <rPh sb="37" eb="39">
      <t>ダンシ</t>
    </rPh>
    <rPh sb="45" eb="47">
      <t>タイカイ</t>
    </rPh>
    <phoneticPr fontId="1"/>
  </si>
  <si>
    <r>
      <t xml:space="preserve">             第15回　京都府ヤングクラブバレーボール連盟　女子交流大会</t>
    </r>
    <r>
      <rPr>
        <sz val="14"/>
        <rFont val="ＭＳ 明朝"/>
        <family val="1"/>
        <charset val="128"/>
      </rPr>
      <t> </t>
    </r>
    <rPh sb="13" eb="14">
      <t>ダイ</t>
    </rPh>
    <rPh sb="16" eb="17">
      <t>カイ</t>
    </rPh>
    <rPh sb="18" eb="21">
      <t>キョウトフ</t>
    </rPh>
    <rPh sb="33" eb="35">
      <t>レンメイ</t>
    </rPh>
    <rPh sb="36" eb="38">
      <t>ジョシ</t>
    </rPh>
    <rPh sb="38" eb="40">
      <t>コウリュウ</t>
    </rPh>
    <rPh sb="40" eb="42">
      <t>タイカイ</t>
    </rPh>
    <phoneticPr fontId="1"/>
  </si>
  <si>
    <t xml:space="preserve">            兼　第26回全国ヤングバレーボールクラブ男女優勝大会　京都府予選会</t>
    <rPh sb="12" eb="13">
      <t>ケン</t>
    </rPh>
    <rPh sb="14" eb="15">
      <t>ダイ</t>
    </rPh>
    <rPh sb="17" eb="18">
      <t>カイ</t>
    </rPh>
    <rPh sb="18" eb="20">
      <t>ゼンコク</t>
    </rPh>
    <rPh sb="32" eb="34">
      <t>ダンジョ</t>
    </rPh>
    <rPh sb="34" eb="36">
      <t>ユウショウ</t>
    </rPh>
    <rPh sb="36" eb="38">
      <t>タイカイ</t>
    </rPh>
    <rPh sb="39" eb="42">
      <t>キョウトフ</t>
    </rPh>
    <rPh sb="42" eb="45">
      <t>ヨセンカイ</t>
    </rPh>
    <phoneticPr fontId="1"/>
  </si>
  <si>
    <t xml:space="preserve">              第17回　京都府Ｕ１４クラブチャンピオンシップ　男子バレーボール大会</t>
    <rPh sb="14" eb="15">
      <t>ダイ</t>
    </rPh>
    <rPh sb="17" eb="18">
      <t>カイ</t>
    </rPh>
    <rPh sb="19" eb="22">
      <t>キョウトフ</t>
    </rPh>
    <rPh sb="38" eb="40">
      <t>ダンシ</t>
    </rPh>
    <rPh sb="46" eb="48">
      <t>タイカイ</t>
    </rPh>
    <phoneticPr fontId="1"/>
  </si>
  <si>
    <r>
      <t xml:space="preserve">              第15回　京都府ヤングクラブバレーボール連盟　女子交流大会</t>
    </r>
    <r>
      <rPr>
        <sz val="14"/>
        <rFont val="ＭＳ 明朝"/>
        <family val="1"/>
        <charset val="128"/>
      </rPr>
      <t> </t>
    </r>
    <rPh sb="14" eb="15">
      <t>ダイ</t>
    </rPh>
    <rPh sb="17" eb="18">
      <t>カイ</t>
    </rPh>
    <rPh sb="19" eb="22">
      <t>キョウトフ</t>
    </rPh>
    <rPh sb="34" eb="36">
      <t>レンメイ</t>
    </rPh>
    <rPh sb="37" eb="39">
      <t>ジョシ</t>
    </rPh>
    <rPh sb="39" eb="41">
      <t>コウリュウ</t>
    </rPh>
    <rPh sb="41" eb="43">
      <t>タイカイ</t>
    </rPh>
    <phoneticPr fontId="1"/>
  </si>
  <si>
    <t xml:space="preserve">              兼　第26回全国ヤングバレーボールクラブ男女優勝大会　京都府予選会</t>
    <rPh sb="14" eb="15">
      <t>ケン</t>
    </rPh>
    <rPh sb="16" eb="17">
      <t>ダイ</t>
    </rPh>
    <rPh sb="19" eb="20">
      <t>カイ</t>
    </rPh>
    <rPh sb="20" eb="22">
      <t>ゼンコク</t>
    </rPh>
    <rPh sb="34" eb="36">
      <t>ダンジョ</t>
    </rPh>
    <rPh sb="36" eb="38">
      <t>ユウショウ</t>
    </rPh>
    <rPh sb="38" eb="40">
      <t>タイカイ</t>
    </rPh>
    <rPh sb="41" eb="44">
      <t>キョウトフ</t>
    </rPh>
    <rPh sb="44" eb="47">
      <t>ヨセンカイ</t>
    </rPh>
    <phoneticPr fontId="1"/>
  </si>
  <si>
    <t xml:space="preserve">  Ｕ１９女子　予選グループ戦　対戦表</t>
    <rPh sb="5" eb="7">
      <t>ジョシ</t>
    </rPh>
    <rPh sb="8" eb="10">
      <t>ヨセン</t>
    </rPh>
    <rPh sb="14" eb="15">
      <t>セン</t>
    </rPh>
    <rPh sb="16" eb="19">
      <t>タイセンヒョウ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</si>
</sst>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0_ ;[Red]\-0\ "/>
    <numFmt numFmtId="177" formatCode="0.000"/>
    <numFmt numFmtId="178" formatCode="0.000_ ;[Red]\-0.000\ "/>
    <numFmt numFmtId="179" formatCode="#"/>
    <numFmt numFmtId="180" formatCode=";;;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b/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8"/>
      <color indexed="8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8"/>
      <name val="HGSｺﾞｼｯｸM"/>
      <family val="3"/>
      <charset val="128"/>
    </font>
    <font>
      <sz val="14"/>
      <color indexed="8"/>
      <name val="HGｺﾞｼｯｸM"/>
      <family val="3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Down="1">
      <left/>
      <right/>
      <top/>
      <bottom style="thin">
        <color auto="1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auto="1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6" fontId="28" fillId="0" borderId="0" applyFont="0" applyFill="0" applyBorder="0" applyAlignment="0" applyProtection="0">
      <alignment vertical="center"/>
    </xf>
  </cellStyleXfs>
  <cellXfs count="5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80" fontId="3" fillId="0" borderId="0" xfId="0" applyNumberFormat="1" applyFont="1"/>
    <xf numFmtId="178" fontId="3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9" fontId="0" fillId="0" borderId="0" xfId="0" applyNumberFormat="1"/>
    <xf numFmtId="179" fontId="0" fillId="0" borderId="0" xfId="0" applyNumberFormat="1" applyAlignment="1" applyProtection="1">
      <alignment horizontal="center" vertical="center"/>
      <protection locked="0"/>
    </xf>
    <xf numFmtId="179" fontId="2" fillId="0" borderId="0" xfId="0" applyNumberFormat="1" applyFont="1" applyAlignment="1" applyProtection="1">
      <alignment vertical="center"/>
      <protection locked="0"/>
    </xf>
    <xf numFmtId="179" fontId="2" fillId="0" borderId="0" xfId="0" applyNumberFormat="1" applyFont="1" applyAlignment="1" applyProtection="1">
      <alignment horizontal="left" vertical="center"/>
      <protection locked="0"/>
    </xf>
    <xf numFmtId="179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 vertical="center"/>
      <protection hidden="1"/>
    </xf>
    <xf numFmtId="179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3" fillId="0" borderId="0" xfId="0" applyNumberFormat="1" applyFont="1" applyAlignment="1" applyProtection="1">
      <alignment horizontal="distributed" vertical="center"/>
      <protection hidden="1"/>
    </xf>
    <xf numFmtId="179" fontId="2" fillId="0" borderId="0" xfId="0" applyNumberFormat="1" applyFont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76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9" fontId="5" fillId="0" borderId="0" xfId="0" applyNumberFormat="1" applyFont="1"/>
    <xf numFmtId="0" fontId="5" fillId="0" borderId="0" xfId="0" applyFont="1"/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179" fontId="8" fillId="0" borderId="3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1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locked="0"/>
    </xf>
    <xf numFmtId="179" fontId="8" fillId="0" borderId="3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/>
    <xf numFmtId="179" fontId="6" fillId="0" borderId="0" xfId="0" applyNumberFormat="1" applyFont="1"/>
    <xf numFmtId="0" fontId="8" fillId="0" borderId="0" xfId="0" applyFont="1"/>
    <xf numFmtId="0" fontId="11" fillId="0" borderId="9" xfId="0" applyFont="1" applyBorder="1" applyAlignment="1">
      <alignment horizontal="center"/>
    </xf>
    <xf numFmtId="179" fontId="6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3" xfId="0" applyFont="1" applyBorder="1"/>
    <xf numFmtId="0" fontId="7" fillId="0" borderId="23" xfId="0" applyFont="1" applyBorder="1"/>
    <xf numFmtId="0" fontId="7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7" fillId="0" borderId="19" xfId="0" applyFont="1" applyBorder="1"/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5" xfId="0" applyFont="1" applyBorder="1" applyAlignment="1" applyProtection="1">
      <alignment horizontal="distributed" vertical="center"/>
      <protection locked="0"/>
    </xf>
    <xf numFmtId="179" fontId="9" fillId="0" borderId="0" xfId="0" applyNumberFormat="1" applyFont="1" applyAlignment="1" applyProtection="1">
      <alignment horizontal="center" vertical="center"/>
      <protection locked="0"/>
    </xf>
    <xf numFmtId="0" fontId="7" fillId="0" borderId="19" xfId="0" applyFont="1" applyBorder="1" applyProtection="1"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6" fillId="0" borderId="4" xfId="0" applyFont="1" applyBorder="1"/>
    <xf numFmtId="0" fontId="6" fillId="0" borderId="5" xfId="0" applyFont="1" applyBorder="1"/>
    <xf numFmtId="0" fontId="7" fillId="0" borderId="23" xfId="0" applyFont="1" applyBorder="1" applyAlignment="1" applyProtection="1">
      <alignment horizontal="right" vertical="center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6" xfId="0" applyFont="1" applyBorder="1"/>
    <xf numFmtId="180" fontId="7" fillId="0" borderId="23" xfId="0" applyNumberFormat="1" applyFont="1" applyBorder="1" applyAlignment="1" applyProtection="1">
      <alignment horizontal="right" vertical="center"/>
      <protection hidden="1"/>
    </xf>
    <xf numFmtId="180" fontId="7" fillId="0" borderId="12" xfId="0" applyNumberFormat="1" applyFont="1" applyBorder="1" applyAlignment="1">
      <alignment horizontal="center"/>
    </xf>
    <xf numFmtId="179" fontId="9" fillId="0" borderId="12" xfId="0" applyNumberFormat="1" applyFont="1" applyBorder="1" applyAlignment="1" applyProtection="1">
      <alignment horizontal="center" vertical="center"/>
      <protection locked="0"/>
    </xf>
    <xf numFmtId="179" fontId="7" fillId="0" borderId="12" xfId="0" applyNumberFormat="1" applyFont="1" applyBorder="1" applyAlignment="1" applyProtection="1">
      <alignment horizontal="center" vertical="center"/>
      <protection locked="0"/>
    </xf>
    <xf numFmtId="179" fontId="7" fillId="0" borderId="12" xfId="0" applyNumberFormat="1" applyFont="1" applyBorder="1" applyAlignment="1">
      <alignment horizontal="center"/>
    </xf>
    <xf numFmtId="180" fontId="7" fillId="0" borderId="19" xfId="0" applyNumberFormat="1" applyFont="1" applyBorder="1" applyAlignment="1" applyProtection="1">
      <alignment horizontal="left" vertical="center"/>
      <protection hidden="1"/>
    </xf>
    <xf numFmtId="180" fontId="7" fillId="0" borderId="0" xfId="0" applyNumberFormat="1" applyFont="1" applyAlignment="1" applyProtection="1">
      <alignment horizontal="left" vertical="center"/>
      <protection hidden="1"/>
    </xf>
    <xf numFmtId="0" fontId="11" fillId="0" borderId="10" xfId="0" applyFont="1" applyBorder="1" applyAlignment="1">
      <alignment horizontal="center"/>
    </xf>
    <xf numFmtId="179" fontId="6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/>
    <xf numFmtId="0" fontId="6" fillId="0" borderId="7" xfId="0" applyFont="1" applyBorder="1"/>
    <xf numFmtId="0" fontId="7" fillId="0" borderId="1" xfId="0" applyFont="1" applyBorder="1"/>
    <xf numFmtId="0" fontId="7" fillId="0" borderId="1" xfId="0" applyFont="1" applyBorder="1" applyProtection="1">
      <protection hidden="1"/>
    </xf>
    <xf numFmtId="179" fontId="9" fillId="0" borderId="1" xfId="0" applyNumberFormat="1" applyFont="1" applyBorder="1" applyAlignment="1" applyProtection="1">
      <alignment horizontal="center" vertical="center"/>
      <protection hidden="1"/>
    </xf>
    <xf numFmtId="17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protection hidden="1"/>
    </xf>
    <xf numFmtId="0" fontId="7" fillId="0" borderId="24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hidden="1"/>
    </xf>
    <xf numFmtId="0" fontId="7" fillId="0" borderId="19" xfId="0" applyFont="1" applyBorder="1" applyProtection="1">
      <protection hidden="1"/>
    </xf>
    <xf numFmtId="0" fontId="7" fillId="0" borderId="2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hidden="1"/>
    </xf>
    <xf numFmtId="0" fontId="6" fillId="0" borderId="8" xfId="0" applyFont="1" applyBorder="1"/>
    <xf numFmtId="0" fontId="6" fillId="0" borderId="12" xfId="0" applyFont="1" applyBorder="1"/>
    <xf numFmtId="180" fontId="7" fillId="0" borderId="0" xfId="0" applyNumberFormat="1" applyFont="1" applyAlignment="1" applyProtection="1">
      <alignment horizontal="center" vertical="center"/>
      <protection hidden="1"/>
    </xf>
    <xf numFmtId="179" fontId="7" fillId="0" borderId="0" xfId="0" applyNumberFormat="1" applyFont="1" applyAlignment="1" applyProtection="1">
      <alignment horizontal="center" vertical="center"/>
      <protection hidden="1"/>
    </xf>
    <xf numFmtId="180" fontId="7" fillId="0" borderId="19" xfId="0" applyNumberFormat="1" applyFont="1" applyBorder="1" applyAlignment="1" applyProtection="1">
      <alignment horizontal="center" vertical="center"/>
      <protection hidden="1"/>
    </xf>
    <xf numFmtId="180" fontId="7" fillId="0" borderId="12" xfId="0" applyNumberFormat="1" applyFont="1" applyBorder="1" applyAlignment="1" applyProtection="1">
      <alignment horizontal="left" vertical="center"/>
      <protection hidden="1"/>
    </xf>
    <xf numFmtId="0" fontId="11" fillId="0" borderId="4" xfId="0" applyFont="1" applyBorder="1" applyAlignment="1">
      <alignment horizontal="center"/>
    </xf>
    <xf numFmtId="0" fontId="7" fillId="0" borderId="24" xfId="0" applyFont="1" applyBorder="1" applyProtection="1">
      <protection hidden="1"/>
    </xf>
    <xf numFmtId="0" fontId="9" fillId="0" borderId="13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23" xfId="0" applyFont="1" applyBorder="1" applyAlignment="1" applyProtection="1">
      <alignment horizontal="right" vertical="center"/>
      <protection hidden="1"/>
    </xf>
    <xf numFmtId="180" fontId="7" fillId="0" borderId="12" xfId="0" applyNumberFormat="1" applyFont="1" applyBorder="1" applyAlignment="1" applyProtection="1">
      <alignment horizontal="center" vertical="center"/>
      <protection hidden="1"/>
    </xf>
    <xf numFmtId="179" fontId="9" fillId="0" borderId="12" xfId="0" applyNumberFormat="1" applyFont="1" applyBorder="1" applyAlignment="1" applyProtection="1">
      <alignment horizontal="center" vertical="center"/>
      <protection hidden="1"/>
    </xf>
    <xf numFmtId="179" fontId="7" fillId="0" borderId="12" xfId="0" applyNumberFormat="1" applyFont="1" applyBorder="1" applyAlignment="1" applyProtection="1">
      <alignment horizontal="center" vertical="center"/>
      <protection hidden="1"/>
    </xf>
    <xf numFmtId="180" fontId="7" fillId="0" borderId="25" xfId="0" applyNumberFormat="1" applyFont="1" applyBorder="1" applyAlignment="1" applyProtection="1">
      <alignment horizontal="center" vertical="center"/>
      <protection hidden="1"/>
    </xf>
    <xf numFmtId="180" fontId="7" fillId="0" borderId="26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distributed" vertical="center" justifyLastLine="1"/>
      <protection locked="0"/>
    </xf>
    <xf numFmtId="0" fontId="13" fillId="0" borderId="0" xfId="0" applyFont="1" applyAlignment="1" applyProtection="1">
      <alignment horizontal="center" vertical="center" shrinkToFit="1"/>
      <protection hidden="1"/>
    </xf>
    <xf numFmtId="179" fontId="13" fillId="0" borderId="0" xfId="0" applyNumberFormat="1" applyFont="1" applyAlignment="1" applyProtection="1">
      <alignment horizontal="center" vertical="center" shrinkToFit="1"/>
      <protection hidden="1"/>
    </xf>
    <xf numFmtId="179" fontId="13" fillId="0" borderId="12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8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locked="0" hidden="1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 justifyLastLine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justifyLastLine="1"/>
      <protection locked="0"/>
    </xf>
    <xf numFmtId="0" fontId="14" fillId="0" borderId="0" xfId="0" applyFont="1" applyAlignment="1" applyProtection="1">
      <alignment horizontal="center" justifyLastLine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3" fillId="0" borderId="5" xfId="0" applyFont="1" applyBorder="1" applyAlignment="1" applyProtection="1">
      <alignment horizontal="center" vertical="center" justifyLastLine="1"/>
      <protection locked="0"/>
    </xf>
    <xf numFmtId="0" fontId="14" fillId="0" borderId="5" xfId="0" applyFont="1" applyBorder="1" applyAlignment="1" applyProtection="1">
      <alignment horizontal="center" vertical="center" justifyLastLine="1"/>
      <protection locked="0"/>
    </xf>
    <xf numFmtId="0" fontId="14" fillId="0" borderId="6" xfId="0" applyFont="1" applyBorder="1" applyAlignment="1" applyProtection="1">
      <alignment horizontal="center" vertical="center" justifyLastLine="1"/>
      <protection locked="0"/>
    </xf>
    <xf numFmtId="179" fontId="13" fillId="0" borderId="4" xfId="0" applyNumberFormat="1" applyFont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justifyLastLine="1"/>
      <protection locked="0"/>
    </xf>
    <xf numFmtId="0" fontId="9" fillId="0" borderId="84" xfId="0" applyFont="1" applyBorder="1" applyAlignment="1">
      <alignment horizontal="center" vertical="center"/>
    </xf>
    <xf numFmtId="179" fontId="13" fillId="0" borderId="84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84" xfId="0" applyNumberFormat="1" applyFont="1" applyBorder="1" applyAlignment="1" applyProtection="1">
      <alignment horizontal="center" vertical="center" shrinkToFit="1"/>
      <protection hidden="1"/>
    </xf>
    <xf numFmtId="0" fontId="0" fillId="0" borderId="12" xfId="0" applyBorder="1"/>
    <xf numFmtId="179" fontId="13" fillId="0" borderId="0" xfId="0" applyNumberFormat="1" applyFont="1" applyAlignment="1" applyProtection="1">
      <alignment horizontal="distributed" vertical="center" justifyLastLine="1"/>
      <protection hidden="1"/>
    </xf>
    <xf numFmtId="179" fontId="1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0" xfId="0" applyFont="1" applyAlignment="1">
      <alignment horizontal="center" vertical="center"/>
    </xf>
    <xf numFmtId="179" fontId="14" fillId="0" borderId="84" xfId="0" applyNumberFormat="1" applyFont="1" applyBorder="1" applyAlignment="1">
      <alignment horizontal="center" vertical="center" justifyLastLine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60" xfId="0" applyFont="1" applyBorder="1" applyAlignment="1" applyProtection="1">
      <alignment horizontal="center" vertical="center"/>
      <protection hidden="1"/>
    </xf>
    <xf numFmtId="179" fontId="9" fillId="0" borderId="0" xfId="0" applyNumberFormat="1" applyFont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58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 justifyLastLine="1"/>
      <protection locked="0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17" fillId="0" borderId="0" xfId="0" applyFont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0" fontId="0" fillId="0" borderId="57" xfId="0" applyBorder="1"/>
    <xf numFmtId="0" fontId="2" fillId="0" borderId="57" xfId="0" applyFont="1" applyBorder="1" applyAlignment="1">
      <alignment horizontal="center" vertical="center"/>
    </xf>
    <xf numFmtId="0" fontId="0" fillId="0" borderId="87" xfId="0" applyBorder="1"/>
    <xf numFmtId="0" fontId="0" fillId="0" borderId="51" xfId="0" applyBorder="1"/>
    <xf numFmtId="0" fontId="2" fillId="0" borderId="87" xfId="0" applyFont="1" applyBorder="1" applyAlignment="1">
      <alignment horizontal="center" vertical="center"/>
    </xf>
    <xf numFmtId="0" fontId="0" fillId="0" borderId="89" xfId="0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90" xfId="0" applyFont="1" applyBorder="1" applyAlignment="1">
      <alignment horizontal="center" vertical="center"/>
    </xf>
    <xf numFmtId="0" fontId="0" fillId="0" borderId="88" xfId="0" applyBorder="1"/>
    <xf numFmtId="0" fontId="0" fillId="0" borderId="9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8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86" xfId="0" applyBorder="1"/>
    <xf numFmtId="0" fontId="0" fillId="0" borderId="90" xfId="0" applyBorder="1"/>
    <xf numFmtId="0" fontId="0" fillId="0" borderId="8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20" fontId="0" fillId="0" borderId="50" xfId="0" applyNumberFormat="1" applyBorder="1"/>
    <xf numFmtId="20" fontId="0" fillId="0" borderId="0" xfId="0" applyNumberFormat="1"/>
    <xf numFmtId="0" fontId="8" fillId="0" borderId="0" xfId="0" applyFont="1" applyAlignment="1" applyProtection="1">
      <alignment horizontal="distributed" vertical="center"/>
      <protection hidden="1"/>
    </xf>
    <xf numFmtId="20" fontId="0" fillId="0" borderId="88" xfId="0" applyNumberFormat="1" applyBorder="1"/>
    <xf numFmtId="20" fontId="0" fillId="0" borderId="89" xfId="0" applyNumberFormat="1" applyBorder="1"/>
    <xf numFmtId="0" fontId="7" fillId="0" borderId="0" xfId="0" applyFont="1" applyAlignment="1" applyProtection="1">
      <alignment horizontal="left" vertical="center" justifyLastLine="1"/>
      <protection locked="0"/>
    </xf>
    <xf numFmtId="180" fontId="2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left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>
      <alignment horizontal="left"/>
    </xf>
    <xf numFmtId="180" fontId="21" fillId="0" borderId="0" xfId="0" applyNumberFormat="1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left" vertical="center"/>
      <protection hidden="1"/>
    </xf>
    <xf numFmtId="180" fontId="22" fillId="0" borderId="0" xfId="0" applyNumberFormat="1" applyFont="1" applyAlignment="1">
      <alignment horizontal="left" vertical="center"/>
    </xf>
    <xf numFmtId="180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 vertical="center"/>
    </xf>
    <xf numFmtId="0" fontId="0" fillId="0" borderId="5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7" xfId="0" applyBorder="1" applyAlignment="1">
      <alignment horizontal="left"/>
    </xf>
    <xf numFmtId="0" fontId="0" fillId="0" borderId="0" xfId="0" applyAlignment="1">
      <alignment horizontal="right"/>
    </xf>
    <xf numFmtId="0" fontId="2" fillId="0" borderId="87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7" xfId="0" applyBorder="1" applyAlignment="1">
      <alignment horizontal="right"/>
    </xf>
    <xf numFmtId="180" fontId="22" fillId="0" borderId="0" xfId="0" applyNumberFormat="1" applyFont="1" applyAlignment="1">
      <alignment horizontal="center" vertical="center"/>
    </xf>
    <xf numFmtId="0" fontId="23" fillId="0" borderId="0" xfId="0" applyFont="1" applyAlignment="1" applyProtection="1">
      <alignment horizontal="left" vertical="center" justifyLastLine="1"/>
      <protection locked="0"/>
    </xf>
    <xf numFmtId="0" fontId="25" fillId="0" borderId="0" xfId="0" applyFont="1" applyAlignment="1">
      <alignment horizontal="center" vertical="center"/>
    </xf>
    <xf numFmtId="41" fontId="26" fillId="0" borderId="0" xfId="0" applyNumberFormat="1" applyFont="1" applyAlignment="1">
      <alignment vertical="center"/>
    </xf>
    <xf numFmtId="0" fontId="6" fillId="0" borderId="0" xfId="0" applyFont="1" applyAlignment="1">
      <alignment horizontal="distributed"/>
    </xf>
    <xf numFmtId="41" fontId="26" fillId="0" borderId="0" xfId="0" applyNumberFormat="1" applyFont="1" applyAlignment="1">
      <alignment horizontal="center" vertical="center"/>
    </xf>
    <xf numFmtId="41" fontId="18" fillId="0" borderId="0" xfId="0" applyNumberFormat="1" applyFont="1" applyAlignment="1">
      <alignment horizontal="center" vertical="center"/>
    </xf>
    <xf numFmtId="6" fontId="21" fillId="0" borderId="0" xfId="1" applyFont="1" applyAlignment="1"/>
    <xf numFmtId="0" fontId="24" fillId="0" borderId="0" xfId="0" applyFont="1" applyAlignment="1">
      <alignment horizontal="center" vertical="center"/>
    </xf>
    <xf numFmtId="41" fontId="2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1" fontId="25" fillId="0" borderId="0" xfId="0" applyNumberFormat="1" applyFont="1" applyAlignment="1">
      <alignment vertical="center"/>
    </xf>
    <xf numFmtId="0" fontId="30" fillId="0" borderId="9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1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1" fontId="34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91" xfId="0" applyFont="1" applyBorder="1" applyAlignment="1">
      <alignment horizontal="center" vertical="center"/>
    </xf>
    <xf numFmtId="41" fontId="29" fillId="0" borderId="91" xfId="0" applyNumberFormat="1" applyFont="1" applyBorder="1" applyAlignment="1">
      <alignment horizontal="left" vertical="center"/>
    </xf>
    <xf numFmtId="0" fontId="21" fillId="0" borderId="91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41" fontId="29" fillId="0" borderId="92" xfId="0" applyNumberFormat="1" applyFont="1" applyBorder="1" applyAlignment="1">
      <alignment horizontal="left" vertical="center"/>
    </xf>
    <xf numFmtId="0" fontId="29" fillId="0" borderId="85" xfId="0" applyFont="1" applyBorder="1" applyAlignment="1">
      <alignment horizontal="center" vertical="center"/>
    </xf>
    <xf numFmtId="41" fontId="29" fillId="0" borderId="21" xfId="0" applyNumberFormat="1" applyFont="1" applyBorder="1" applyAlignment="1">
      <alignment horizontal="left" vertical="center"/>
    </xf>
    <xf numFmtId="0" fontId="29" fillId="0" borderId="44" xfId="0" applyFont="1" applyBorder="1" applyAlignment="1">
      <alignment horizontal="distributed" vertical="center"/>
    </xf>
    <xf numFmtId="0" fontId="22" fillId="0" borderId="21" xfId="0" applyFont="1" applyBorder="1" applyAlignment="1">
      <alignment horizontal="center" vertical="center"/>
    </xf>
    <xf numFmtId="0" fontId="22" fillId="0" borderId="44" xfId="0" applyFont="1" applyBorder="1" applyAlignment="1">
      <alignment horizontal="distributed" vertical="center"/>
    </xf>
    <xf numFmtId="0" fontId="21" fillId="0" borderId="85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85" xfId="0" applyFont="1" applyBorder="1" applyAlignment="1">
      <alignment horizontal="center" vertical="center"/>
    </xf>
    <xf numFmtId="41" fontId="32" fillId="0" borderId="21" xfId="0" applyNumberFormat="1" applyFont="1" applyBorder="1" applyAlignment="1">
      <alignment horizontal="left" vertical="center"/>
    </xf>
    <xf numFmtId="0" fontId="32" fillId="0" borderId="44" xfId="0" applyFont="1" applyBorder="1" applyAlignment="1">
      <alignment horizontal="distributed" vertical="center"/>
    </xf>
    <xf numFmtId="0" fontId="32" fillId="0" borderId="8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1" fillId="0" borderId="21" xfId="0" applyFont="1" applyBorder="1"/>
    <xf numFmtId="41" fontId="29" fillId="0" borderId="21" xfId="0" applyNumberFormat="1" applyFont="1" applyBorder="1" applyAlignment="1">
      <alignment vertical="center"/>
    </xf>
    <xf numFmtId="41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/>
    </xf>
    <xf numFmtId="41" fontId="29" fillId="0" borderId="0" xfId="0" applyNumberFormat="1" applyFont="1" applyAlignment="1">
      <alignment horizontal="center" vertical="center"/>
    </xf>
    <xf numFmtId="0" fontId="21" fillId="0" borderId="44" xfId="0" applyFont="1" applyBorder="1" applyAlignment="1">
      <alignment horizontal="distributed" vertical="center"/>
    </xf>
    <xf numFmtId="0" fontId="19" fillId="0" borderId="0" xfId="0" applyFont="1" applyAlignment="1">
      <alignment horizontal="right"/>
    </xf>
    <xf numFmtId="0" fontId="19" fillId="0" borderId="51" xfId="0" applyFont="1" applyBorder="1" applyAlignment="1">
      <alignment horizontal="right"/>
    </xf>
    <xf numFmtId="0" fontId="22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distributed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3" fillId="0" borderId="88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41" fontId="33" fillId="0" borderId="88" xfId="0" applyNumberFormat="1" applyFont="1" applyBorder="1" applyAlignment="1">
      <alignment horizontal="center" vertical="center"/>
    </xf>
    <xf numFmtId="41" fontId="33" fillId="0" borderId="86" xfId="0" applyNumberFormat="1" applyFont="1" applyBorder="1" applyAlignment="1">
      <alignment horizontal="center" vertical="center"/>
    </xf>
    <xf numFmtId="41" fontId="33" fillId="0" borderId="89" xfId="0" applyNumberFormat="1" applyFont="1" applyBorder="1" applyAlignment="1">
      <alignment horizontal="center" vertical="center"/>
    </xf>
    <xf numFmtId="41" fontId="33" fillId="0" borderId="9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9" fontId="9" fillId="0" borderId="60" xfId="0" applyNumberFormat="1" applyFont="1" applyBorder="1" applyAlignment="1" applyProtection="1">
      <alignment horizontal="center" vertical="center"/>
      <protection hidden="1"/>
    </xf>
    <xf numFmtId="179" fontId="9" fillId="0" borderId="32" xfId="0" applyNumberFormat="1" applyFont="1" applyBorder="1" applyAlignment="1" applyProtection="1">
      <alignment horizontal="center" vertical="center"/>
      <protection hidden="1"/>
    </xf>
    <xf numFmtId="179" fontId="9" fillId="0" borderId="69" xfId="0" applyNumberFormat="1" applyFont="1" applyBorder="1" applyAlignment="1" applyProtection="1">
      <alignment horizontal="center" vertical="center"/>
      <protection hidden="1"/>
    </xf>
    <xf numFmtId="177" fontId="9" fillId="0" borderId="15" xfId="0" applyNumberFormat="1" applyFont="1" applyBorder="1" applyAlignment="1" applyProtection="1">
      <alignment horizontal="center" vertical="center"/>
      <protection hidden="1"/>
    </xf>
    <xf numFmtId="177" fontId="9" fillId="0" borderId="32" xfId="0" applyNumberFormat="1" applyFont="1" applyBorder="1" applyAlignment="1" applyProtection="1">
      <alignment horizontal="center" vertical="center"/>
      <protection hidden="1"/>
    </xf>
    <xf numFmtId="0" fontId="9" fillId="0" borderId="60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69" xfId="0" applyFont="1" applyBorder="1" applyAlignment="1" applyProtection="1">
      <alignment horizontal="center" vertical="center"/>
      <protection hidden="1"/>
    </xf>
    <xf numFmtId="179" fontId="9" fillId="0" borderId="22" xfId="0" applyNumberFormat="1" applyFont="1" applyBorder="1" applyAlignment="1" applyProtection="1">
      <alignment horizontal="center" vertical="center"/>
      <protection hidden="1"/>
    </xf>
    <xf numFmtId="179" fontId="9" fillId="0" borderId="43" xfId="0" applyNumberFormat="1" applyFont="1" applyBorder="1" applyAlignment="1" applyProtection="1">
      <alignment horizontal="center" vertical="center"/>
      <protection hidden="1"/>
    </xf>
    <xf numFmtId="176" fontId="9" fillId="0" borderId="22" xfId="0" applyNumberFormat="1" applyFont="1" applyBorder="1" applyAlignment="1" applyProtection="1">
      <alignment horizontal="center" vertical="center"/>
      <protection hidden="1"/>
    </xf>
    <xf numFmtId="176" fontId="9" fillId="0" borderId="32" xfId="0" applyNumberFormat="1" applyFont="1" applyBorder="1" applyAlignment="1" applyProtection="1">
      <alignment horizontal="center" vertical="center"/>
      <protection hidden="1"/>
    </xf>
    <xf numFmtId="176" fontId="9" fillId="0" borderId="17" xfId="0" applyNumberFormat="1" applyFont="1" applyBorder="1" applyAlignment="1" applyProtection="1">
      <alignment horizontal="center" vertical="center"/>
      <protection hidden="1"/>
    </xf>
    <xf numFmtId="176" fontId="9" fillId="0" borderId="57" xfId="0" applyNumberFormat="1" applyFont="1" applyBorder="1" applyAlignment="1" applyProtection="1">
      <alignment horizontal="center" vertical="center"/>
      <protection hidden="1"/>
    </xf>
    <xf numFmtId="176" fontId="9" fillId="0" borderId="20" xfId="0" applyNumberFormat="1" applyFont="1" applyBorder="1" applyAlignment="1" applyProtection="1">
      <alignment horizontal="center" vertical="center"/>
      <protection hidden="1"/>
    </xf>
    <xf numFmtId="177" fontId="9" fillId="0" borderId="14" xfId="0" applyNumberFormat="1" applyFont="1" applyBorder="1" applyAlignment="1" applyProtection="1">
      <alignment horizontal="center" vertical="center"/>
      <protection hidden="1"/>
    </xf>
    <xf numFmtId="177" fontId="9" fillId="0" borderId="33" xfId="0" applyNumberFormat="1" applyFont="1" applyBorder="1" applyAlignment="1" applyProtection="1">
      <alignment horizontal="center" vertical="center"/>
      <protection hidden="1"/>
    </xf>
    <xf numFmtId="179" fontId="9" fillId="0" borderId="59" xfId="0" applyNumberFormat="1" applyFont="1" applyBorder="1" applyAlignment="1" applyProtection="1">
      <alignment horizontal="center" vertical="center"/>
      <protection hidden="1"/>
    </xf>
    <xf numFmtId="179" fontId="9" fillId="0" borderId="33" xfId="0" applyNumberFormat="1" applyFont="1" applyBorder="1" applyAlignment="1" applyProtection="1">
      <alignment horizontal="center" vertical="center"/>
      <protection hidden="1"/>
    </xf>
    <xf numFmtId="179" fontId="9" fillId="0" borderId="68" xfId="0" applyNumberFormat="1" applyFont="1" applyBorder="1" applyAlignment="1" applyProtection="1">
      <alignment horizontal="center" vertical="center"/>
      <protection hidden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68" xfId="0" applyFont="1" applyBorder="1" applyAlignment="1" applyProtection="1">
      <alignment horizontal="center" vertical="center"/>
      <protection hidden="1"/>
    </xf>
    <xf numFmtId="179" fontId="9" fillId="0" borderId="50" xfId="0" applyNumberFormat="1" applyFont="1" applyBorder="1" applyAlignment="1" applyProtection="1">
      <alignment horizontal="center" vertical="center"/>
      <protection hidden="1"/>
    </xf>
    <xf numFmtId="179" fontId="9" fillId="0" borderId="0" xfId="0" applyNumberFormat="1" applyFont="1" applyAlignment="1" applyProtection="1">
      <alignment horizontal="center" vertical="center"/>
      <protection hidden="1"/>
    </xf>
    <xf numFmtId="179" fontId="9" fillId="0" borderId="51" xfId="0" applyNumberFormat="1" applyFont="1" applyBorder="1" applyAlignment="1" applyProtection="1">
      <alignment horizontal="center" vertical="center"/>
      <protection hidden="1"/>
    </xf>
    <xf numFmtId="179" fontId="9" fillId="0" borderId="32" xfId="0" applyNumberFormat="1" applyFont="1" applyBorder="1" applyAlignment="1" applyProtection="1">
      <alignment horizontal="distributed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176" fontId="9" fillId="0" borderId="33" xfId="0" applyNumberFormat="1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179" fontId="9" fillId="0" borderId="21" xfId="0" applyNumberFormat="1" applyFont="1" applyBorder="1" applyAlignment="1" applyProtection="1">
      <alignment horizontal="center" vertical="center"/>
      <protection hidden="1"/>
    </xf>
    <xf numFmtId="179" fontId="9" fillId="0" borderId="44" xfId="0" applyNumberFormat="1" applyFont="1" applyBorder="1" applyAlignment="1" applyProtection="1">
      <alignment horizontal="center" vertical="center"/>
      <protection hidden="1"/>
    </xf>
    <xf numFmtId="176" fontId="9" fillId="0" borderId="16" xfId="0" applyNumberFormat="1" applyFont="1" applyBorder="1" applyAlignment="1" applyProtection="1">
      <alignment horizontal="center" vertical="center"/>
      <protection hidden="1"/>
    </xf>
    <xf numFmtId="179" fontId="9" fillId="0" borderId="30" xfId="0" applyNumberFormat="1" applyFont="1" applyBorder="1" applyAlignment="1" applyProtection="1">
      <alignment horizontal="distributed" vertical="center"/>
      <protection hidden="1"/>
    </xf>
    <xf numFmtId="0" fontId="9" fillId="0" borderId="48" xfId="0" applyFont="1" applyBorder="1" applyAlignment="1" applyProtection="1">
      <alignment horizontal="center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58" xfId="0" applyFont="1" applyBorder="1" applyAlignment="1" applyProtection="1">
      <alignment horizontal="center"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179" fontId="9" fillId="0" borderId="33" xfId="0" applyNumberFormat="1" applyFont="1" applyBorder="1" applyAlignment="1" applyProtection="1">
      <alignment horizontal="distributed" vertical="center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70" xfId="0" applyFont="1" applyBorder="1" applyAlignment="1" applyProtection="1">
      <alignment horizontal="center" vertical="center"/>
      <protection hidden="1"/>
    </xf>
    <xf numFmtId="0" fontId="9" fillId="0" borderId="71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176" fontId="9" fillId="0" borderId="1" xfId="0" applyNumberFormat="1" applyFont="1" applyBorder="1" applyAlignment="1" applyProtection="1">
      <alignment horizontal="center" vertical="center"/>
      <protection hidden="1"/>
    </xf>
    <xf numFmtId="179" fontId="9" fillId="0" borderId="48" xfId="0" applyNumberFormat="1" applyFont="1" applyBorder="1" applyAlignment="1" applyProtection="1">
      <alignment horizontal="center" vertical="center"/>
      <protection hidden="1"/>
    </xf>
    <xf numFmtId="179" fontId="9" fillId="0" borderId="30" xfId="0" applyNumberFormat="1" applyFont="1" applyBorder="1" applyAlignment="1" applyProtection="1">
      <alignment horizontal="center" vertical="center"/>
      <protection hidden="1"/>
    </xf>
    <xf numFmtId="179" fontId="9" fillId="0" borderId="31" xfId="0" applyNumberFormat="1" applyFont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9" fontId="7" fillId="0" borderId="50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9" fontId="9" fillId="0" borderId="58" xfId="0" applyNumberFormat="1" applyFont="1" applyBorder="1" applyAlignment="1" applyProtection="1">
      <alignment horizontal="center" vertical="center"/>
      <protection hidden="1"/>
    </xf>
    <xf numFmtId="179" fontId="9" fillId="0" borderId="67" xfId="0" applyNumberFormat="1" applyFont="1" applyBorder="1" applyAlignment="1" applyProtection="1">
      <alignment horizontal="center" vertical="center"/>
      <protection hidden="1"/>
    </xf>
    <xf numFmtId="177" fontId="9" fillId="0" borderId="29" xfId="0" applyNumberFormat="1" applyFont="1" applyBorder="1" applyAlignment="1" applyProtection="1">
      <alignment horizontal="center" vertical="center"/>
      <protection hidden="1"/>
    </xf>
    <xf numFmtId="177" fontId="9" fillId="0" borderId="30" xfId="0" applyNumberFormat="1" applyFont="1" applyBorder="1" applyAlignment="1" applyProtection="1">
      <alignment horizontal="center" vertical="center"/>
      <protection hidden="1"/>
    </xf>
    <xf numFmtId="179" fontId="9" fillId="0" borderId="49" xfId="0" applyNumberFormat="1" applyFont="1" applyBorder="1" applyAlignment="1" applyProtection="1">
      <alignment horizontal="center" vertical="center"/>
      <protection hidden="1"/>
    </xf>
    <xf numFmtId="176" fontId="9" fillId="0" borderId="48" xfId="0" applyNumberFormat="1" applyFont="1" applyBorder="1" applyAlignment="1" applyProtection="1">
      <alignment horizontal="center" vertical="center"/>
      <protection hidden="1"/>
    </xf>
    <xf numFmtId="176" fontId="9" fillId="0" borderId="30" xfId="0" applyNumberFormat="1" applyFont="1" applyBorder="1" applyAlignment="1" applyProtection="1">
      <alignment horizontal="center" vertical="center"/>
      <protection hidden="1"/>
    </xf>
    <xf numFmtId="176" fontId="9" fillId="0" borderId="31" xfId="0" applyNumberFormat="1" applyFont="1" applyBorder="1" applyAlignment="1" applyProtection="1">
      <alignment horizontal="center" vertical="center"/>
      <protection hidden="1"/>
    </xf>
    <xf numFmtId="0" fontId="6" fillId="0" borderId="34" xfId="0" applyFont="1" applyBorder="1"/>
    <xf numFmtId="0" fontId="6" fillId="0" borderId="35" xfId="0" applyFont="1" applyBorder="1"/>
    <xf numFmtId="0" fontId="6" fillId="0" borderId="40" xfId="0" applyFont="1" applyBorder="1"/>
    <xf numFmtId="0" fontId="6" fillId="0" borderId="41" xfId="0" applyFont="1" applyBorder="1"/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9" fontId="10" fillId="0" borderId="0" xfId="0" applyNumberFormat="1" applyFont="1" applyAlignment="1" applyProtection="1">
      <alignment horizontal="distributed" vertical="center"/>
      <protection hidden="1"/>
    </xf>
    <xf numFmtId="179" fontId="13" fillId="0" borderId="4" xfId="0" applyNumberFormat="1" applyFont="1" applyBorder="1" applyAlignment="1" applyProtection="1">
      <alignment horizontal="distributed" vertical="center" justifyLastLine="1"/>
      <protection hidden="1"/>
    </xf>
    <xf numFmtId="179" fontId="13" fillId="0" borderId="0" xfId="0" applyNumberFormat="1" applyFont="1" applyAlignment="1" applyProtection="1">
      <alignment horizontal="distributed" vertical="center" justifyLastLine="1"/>
      <protection hidden="1"/>
    </xf>
    <xf numFmtId="179" fontId="13" fillId="0" borderId="5" xfId="0" applyNumberFormat="1" applyFont="1" applyBorder="1" applyAlignment="1" applyProtection="1">
      <alignment horizontal="distributed" vertical="center" justifyLastLine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right"/>
      <protection locked="0" hidden="1"/>
    </xf>
    <xf numFmtId="0" fontId="7" fillId="0" borderId="35" xfId="0" applyFont="1" applyBorder="1" applyAlignment="1" applyProtection="1">
      <alignment horizontal="right"/>
      <protection locked="0" hidden="1"/>
    </xf>
    <xf numFmtId="0" fontId="7" fillId="0" borderId="36" xfId="0" applyFont="1" applyBorder="1" applyAlignment="1" applyProtection="1">
      <alignment horizontal="right"/>
      <protection locked="0" hidden="1"/>
    </xf>
    <xf numFmtId="0" fontId="7" fillId="0" borderId="37" xfId="0" applyFont="1" applyBorder="1" applyAlignment="1" applyProtection="1">
      <alignment horizontal="right"/>
      <protection locked="0" hidden="1"/>
    </xf>
    <xf numFmtId="0" fontId="7" fillId="0" borderId="38" xfId="0" applyFont="1" applyBorder="1" applyAlignment="1" applyProtection="1">
      <alignment horizontal="right"/>
      <protection locked="0" hidden="1"/>
    </xf>
    <xf numFmtId="0" fontId="7" fillId="0" borderId="39" xfId="0" applyFont="1" applyBorder="1" applyAlignment="1" applyProtection="1">
      <alignment horizontal="right"/>
      <protection locked="0" hidden="1"/>
    </xf>
    <xf numFmtId="0" fontId="7" fillId="0" borderId="40" xfId="0" applyFont="1" applyBorder="1" applyAlignment="1" applyProtection="1">
      <alignment horizontal="right"/>
      <protection locked="0" hidden="1"/>
    </xf>
    <xf numFmtId="0" fontId="7" fillId="0" borderId="41" xfId="0" applyFont="1" applyBorder="1" applyAlignment="1" applyProtection="1">
      <alignment horizontal="right"/>
      <protection locked="0" hidden="1"/>
    </xf>
    <xf numFmtId="0" fontId="7" fillId="0" borderId="42" xfId="0" applyFont="1" applyBorder="1" applyAlignment="1" applyProtection="1">
      <alignment horizontal="right"/>
      <protection locked="0" hidden="1"/>
    </xf>
    <xf numFmtId="179" fontId="12" fillId="0" borderId="24" xfId="0" applyNumberFormat="1" applyFont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 applyProtection="1">
      <alignment horizontal="center" vertical="center"/>
      <protection locked="0"/>
    </xf>
    <xf numFmtId="179" fontId="12" fillId="0" borderId="23" xfId="0" applyNumberFormat="1" applyFont="1" applyBorder="1" applyAlignment="1" applyProtection="1">
      <alignment horizontal="center" vertical="center"/>
      <protection locked="0"/>
    </xf>
    <xf numFmtId="179" fontId="12" fillId="0" borderId="0" xfId="0" applyNumberFormat="1" applyFont="1" applyAlignment="1" applyProtection="1">
      <alignment horizontal="center" vertical="center"/>
      <protection locked="0"/>
    </xf>
    <xf numFmtId="179" fontId="12" fillId="0" borderId="26" xfId="0" applyNumberFormat="1" applyFont="1" applyBorder="1" applyAlignment="1" applyProtection="1">
      <alignment horizontal="center" vertical="center"/>
      <protection locked="0"/>
    </xf>
    <xf numFmtId="179" fontId="12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179" fontId="13" fillId="0" borderId="82" xfId="0" applyNumberFormat="1" applyFont="1" applyBorder="1" applyAlignment="1">
      <alignment horizontal="center" vertical="center" shrinkToFit="1"/>
    </xf>
    <xf numFmtId="179" fontId="13" fillId="0" borderId="83" xfId="0" applyNumberFormat="1" applyFont="1" applyBorder="1" applyAlignment="1">
      <alignment horizontal="center" vertical="center" shrinkToFit="1"/>
    </xf>
    <xf numFmtId="179" fontId="13" fillId="0" borderId="78" xfId="0" applyNumberFormat="1" applyFont="1" applyBorder="1" applyAlignment="1">
      <alignment horizontal="center" vertical="center" shrinkToFit="1"/>
    </xf>
    <xf numFmtId="179" fontId="13" fillId="0" borderId="79" xfId="0" applyNumberFormat="1" applyFont="1" applyBorder="1" applyAlignment="1">
      <alignment horizontal="center" vertical="center" shrinkToFit="1"/>
    </xf>
    <xf numFmtId="179" fontId="13" fillId="0" borderId="80" xfId="0" applyNumberFormat="1" applyFont="1" applyBorder="1" applyAlignment="1">
      <alignment horizontal="center" vertical="center" shrinkToFit="1"/>
    </xf>
    <xf numFmtId="179" fontId="13" fillId="0" borderId="81" xfId="0" applyNumberFormat="1" applyFont="1" applyBorder="1" applyAlignment="1">
      <alignment horizontal="center" vertical="center" shrinkToFit="1"/>
    </xf>
    <xf numFmtId="179" fontId="16" fillId="0" borderId="10" xfId="0" applyNumberFormat="1" applyFont="1" applyBorder="1" applyAlignment="1" applyProtection="1">
      <alignment horizontal="center" vertical="center" shrinkToFit="1"/>
      <protection locked="0"/>
    </xf>
    <xf numFmtId="179" fontId="16" fillId="0" borderId="4" xfId="0" applyNumberFormat="1" applyFont="1" applyBorder="1" applyAlignment="1" applyProtection="1">
      <alignment horizontal="center" vertical="center" shrinkToFit="1"/>
      <protection locked="0"/>
    </xf>
    <xf numFmtId="179" fontId="14" fillId="0" borderId="1" xfId="0" applyNumberFormat="1" applyFont="1" applyBorder="1" applyAlignment="1">
      <alignment horizontal="center" vertical="center" justifyLastLine="1"/>
    </xf>
    <xf numFmtId="179" fontId="14" fillId="0" borderId="7" xfId="0" applyNumberFormat="1" applyFont="1" applyBorder="1" applyAlignment="1">
      <alignment horizontal="center" vertical="center" justifyLastLine="1"/>
    </xf>
    <xf numFmtId="179" fontId="14" fillId="0" borderId="0" xfId="0" applyNumberFormat="1" applyFont="1" applyAlignment="1">
      <alignment horizontal="center" vertical="center" justifyLastLine="1"/>
    </xf>
    <xf numFmtId="179" fontId="14" fillId="0" borderId="5" xfId="0" applyNumberFormat="1" applyFont="1" applyBorder="1" applyAlignment="1">
      <alignment horizontal="center" vertical="center" justifyLastLine="1"/>
    </xf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/>
    <xf numFmtId="179" fontId="14" fillId="0" borderId="4" xfId="0" applyNumberFormat="1" applyFont="1" applyBorder="1" applyAlignment="1" applyProtection="1">
      <alignment horizontal="center" vertical="center" justifyLastLine="1"/>
      <protection locked="0"/>
    </xf>
    <xf numFmtId="179" fontId="14" fillId="0" borderId="10" xfId="0" applyNumberFormat="1" applyFont="1" applyBorder="1" applyAlignment="1" applyProtection="1">
      <alignment horizontal="center" vertical="center" justifyLastLine="1"/>
      <protection locked="0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56" xfId="0" applyFont="1" applyBorder="1"/>
    <xf numFmtId="0" fontId="6" fillId="0" borderId="42" xfId="0" applyFont="1" applyBorder="1"/>
    <xf numFmtId="179" fontId="12" fillId="0" borderId="61" xfId="0" applyNumberFormat="1" applyFont="1" applyBorder="1" applyAlignment="1" applyProtection="1">
      <alignment horizontal="center" vertical="center"/>
      <protection locked="0"/>
    </xf>
    <xf numFmtId="179" fontId="12" fillId="0" borderId="2" xfId="0" applyNumberFormat="1" applyFont="1" applyBorder="1" applyAlignment="1" applyProtection="1">
      <alignment horizontal="center" vertical="center"/>
      <protection locked="0"/>
    </xf>
    <xf numFmtId="179" fontId="13" fillId="0" borderId="76" xfId="0" applyNumberFormat="1" applyFont="1" applyBorder="1" applyAlignment="1">
      <alignment horizontal="center" vertical="center" shrinkToFit="1"/>
    </xf>
    <xf numFmtId="179" fontId="13" fillId="0" borderId="77" xfId="0" applyNumberFormat="1" applyFont="1" applyBorder="1" applyAlignment="1">
      <alignment horizontal="center" vertical="center" shrinkToFit="1"/>
    </xf>
    <xf numFmtId="179" fontId="14" fillId="0" borderId="84" xfId="0" applyNumberFormat="1" applyFont="1" applyBorder="1" applyAlignment="1">
      <alignment horizontal="center" vertical="center" justifyLastLine="1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  <xf numFmtId="179" fontId="9" fillId="0" borderId="62" xfId="0" applyNumberFormat="1" applyFont="1" applyBorder="1" applyAlignment="1" applyProtection="1">
      <alignment horizontal="distributed" vertical="center"/>
      <protection hidden="1"/>
    </xf>
    <xf numFmtId="179" fontId="9" fillId="0" borderId="63" xfId="0" applyNumberFormat="1" applyFont="1" applyBorder="1" applyAlignment="1" applyProtection="1">
      <alignment horizontal="distributed" vertical="center"/>
      <protection hidden="1"/>
    </xf>
    <xf numFmtId="179" fontId="9" fillId="0" borderId="64" xfId="0" applyNumberFormat="1" applyFont="1" applyBorder="1" applyAlignment="1" applyProtection="1">
      <alignment horizontal="distributed" vertical="center"/>
      <protection hidden="1"/>
    </xf>
    <xf numFmtId="179" fontId="9" fillId="0" borderId="65" xfId="0" applyNumberFormat="1" applyFont="1" applyBorder="1" applyAlignment="1" applyProtection="1">
      <alignment horizontal="distributed" vertical="center"/>
      <protection hidden="1"/>
    </xf>
    <xf numFmtId="0" fontId="9" fillId="0" borderId="6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85" xfId="0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2" fillId="0" borderId="85" xfId="0" applyFont="1" applyBorder="1" applyAlignment="1" applyProtection="1">
      <alignment horizontal="distributed" vertical="center"/>
      <protection hidden="1"/>
    </xf>
    <xf numFmtId="0" fontId="2" fillId="0" borderId="0" xfId="0" applyFont="1" applyAlignment="1">
      <alignment horizontal="center" vertical="center"/>
    </xf>
    <xf numFmtId="20" fontId="0" fillId="0" borderId="50" xfId="0" applyNumberFormat="1" applyBorder="1" applyAlignment="1">
      <alignment horizontal="center" vertical="top" textRotation="255"/>
    </xf>
    <xf numFmtId="20" fontId="0" fillId="0" borderId="0" xfId="0" applyNumberFormat="1" applyAlignment="1">
      <alignment horizontal="center" vertical="top" textRotation="255"/>
    </xf>
    <xf numFmtId="20" fontId="0" fillId="0" borderId="51" xfId="0" applyNumberFormat="1" applyBorder="1" applyAlignment="1">
      <alignment horizontal="center" vertical="top" textRotation="255"/>
    </xf>
    <xf numFmtId="0" fontId="2" fillId="0" borderId="57" xfId="0" applyFont="1" applyBorder="1" applyAlignment="1">
      <alignment vertical="center"/>
    </xf>
    <xf numFmtId="20" fontId="2" fillId="0" borderId="5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0" fillId="0" borderId="90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20" fontId="2" fillId="0" borderId="5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justifyLastLine="1"/>
      <protection locked="0"/>
    </xf>
    <xf numFmtId="0" fontId="22" fillId="0" borderId="0" xfId="0" applyFont="1" applyAlignment="1" applyProtection="1">
      <alignment horizontal="distributed" vertical="center"/>
      <protection hidden="1"/>
    </xf>
    <xf numFmtId="180" fontId="2" fillId="0" borderId="0" xfId="0" applyNumberFormat="1" applyFont="1" applyAlignment="1">
      <alignment horizontal="center" vertical="center"/>
    </xf>
    <xf numFmtId="180" fontId="22" fillId="0" borderId="0" xfId="0" applyNumberFormat="1" applyFont="1" applyAlignment="1" applyProtection="1">
      <alignment horizontal="distributed" vertical="center"/>
      <protection hidden="1"/>
    </xf>
    <xf numFmtId="0" fontId="2" fillId="0" borderId="21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1" fillId="0" borderId="0" xfId="0" applyFont="1" applyAlignment="1" applyProtection="1">
      <alignment horizontal="distributed" vertical="center"/>
      <protection hidden="1"/>
    </xf>
    <xf numFmtId="0" fontId="21" fillId="0" borderId="0" xfId="0" applyFont="1" applyAlignment="1">
      <alignment horizontal="left" vertical="center"/>
    </xf>
    <xf numFmtId="0" fontId="0" fillId="0" borderId="5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51" xfId="0" applyFont="1" applyBorder="1" applyAlignment="1">
      <alignment horizontal="left" vertical="center" wrapText="1"/>
    </xf>
    <xf numFmtId="0" fontId="0" fillId="0" borderId="89" xfId="0" applyFont="1" applyBorder="1" applyAlignment="1">
      <alignment horizontal="left" vertical="center" wrapText="1"/>
    </xf>
    <xf numFmtId="0" fontId="0" fillId="0" borderId="87" xfId="0" applyFont="1" applyBorder="1" applyAlignment="1">
      <alignment horizontal="left" vertical="center" wrapText="1"/>
    </xf>
    <xf numFmtId="0" fontId="0" fillId="0" borderId="90" xfId="0" applyFont="1" applyBorder="1" applyAlignment="1">
      <alignment horizontal="left" vertical="center" wrapText="1"/>
    </xf>
    <xf numFmtId="0" fontId="21" fillId="0" borderId="85" xfId="0" applyFont="1" applyBorder="1" applyAlignment="1" applyProtection="1">
      <alignment vertical="center"/>
      <protection hidden="1"/>
    </xf>
  </cellXfs>
  <cellStyles count="2">
    <cellStyle name="通貨" xfId="1" builtinId="7"/>
    <cellStyle name="標準" xfId="0" builtinId="0"/>
  </cellStyles>
  <dxfs count="12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CCFF"/>
      <color rgb="FFC8F0FF"/>
      <color rgb="FFFF99FF"/>
      <color rgb="FFF5FA91"/>
      <color rgb="FFFFD7FF"/>
      <color rgb="FFD7D7FF"/>
      <color rgb="FFC8FFAF"/>
      <color rgb="FF66CCFF"/>
      <color rgb="FFFFC1C1"/>
      <color rgb="FFF5F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43230</xdr:colOff>
      <xdr:row>10</xdr:row>
      <xdr:rowOff>83771</xdr:rowOff>
    </xdr:from>
    <xdr:to>
      <xdr:col>21</xdr:col>
      <xdr:colOff>132130</xdr:colOff>
      <xdr:row>12</xdr:row>
      <xdr:rowOff>223471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53455" y="2569796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10</xdr:row>
      <xdr:rowOff>98425</xdr:rowOff>
    </xdr:from>
    <xdr:to>
      <xdr:col>35</xdr:col>
      <xdr:colOff>117475</xdr:colOff>
      <xdr:row>12</xdr:row>
      <xdr:rowOff>238125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91675" y="2584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20</xdr:row>
      <xdr:rowOff>98425</xdr:rowOff>
    </xdr:from>
    <xdr:to>
      <xdr:col>35</xdr:col>
      <xdr:colOff>117475</xdr:colOff>
      <xdr:row>22</xdr:row>
      <xdr:rowOff>238125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1675" y="5632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15</xdr:row>
      <xdr:rowOff>98425</xdr:rowOff>
    </xdr:from>
    <xdr:to>
      <xdr:col>14</xdr:col>
      <xdr:colOff>117475</xdr:colOff>
      <xdr:row>17</xdr:row>
      <xdr:rowOff>238125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67125" y="4108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36195</xdr:colOff>
      <xdr:row>20</xdr:row>
      <xdr:rowOff>121285</xdr:rowOff>
    </xdr:from>
    <xdr:to>
      <xdr:col>14</xdr:col>
      <xdr:colOff>125095</xdr:colOff>
      <xdr:row>22</xdr:row>
      <xdr:rowOff>260985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74745" y="565531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20</xdr:row>
      <xdr:rowOff>98425</xdr:rowOff>
    </xdr:from>
    <xdr:to>
      <xdr:col>21</xdr:col>
      <xdr:colOff>117475</xdr:colOff>
      <xdr:row>22</xdr:row>
      <xdr:rowOff>238125</xdr:rowOff>
    </xdr:to>
    <xdr:sp macro="" textlink="">
      <xdr:nvSpPr>
        <xdr:cNvPr id="7" name="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38800" y="5632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25</xdr:row>
      <xdr:rowOff>98425</xdr:rowOff>
    </xdr:from>
    <xdr:to>
      <xdr:col>28</xdr:col>
      <xdr:colOff>117475</xdr:colOff>
      <xdr:row>27</xdr:row>
      <xdr:rowOff>238125</xdr:rowOff>
    </xdr:to>
    <xdr:sp macro="" textlink="">
      <xdr:nvSpPr>
        <xdr:cNvPr id="8" name="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610475" y="7156450"/>
          <a:ext cx="11747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25</xdr:row>
      <xdr:rowOff>98425</xdr:rowOff>
    </xdr:from>
    <xdr:to>
      <xdr:col>21</xdr:col>
      <xdr:colOff>117475</xdr:colOff>
      <xdr:row>27</xdr:row>
      <xdr:rowOff>238125</xdr:rowOff>
    </xdr:to>
    <xdr:sp macro="" textlink="">
      <xdr:nvSpPr>
        <xdr:cNvPr id="9" name="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638800" y="7156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25</xdr:row>
      <xdr:rowOff>98425</xdr:rowOff>
    </xdr:from>
    <xdr:to>
      <xdr:col>14</xdr:col>
      <xdr:colOff>117475</xdr:colOff>
      <xdr:row>27</xdr:row>
      <xdr:rowOff>238125</xdr:rowOff>
    </xdr:to>
    <xdr:sp macro="" textlink="">
      <xdr:nvSpPr>
        <xdr:cNvPr id="10" name="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667125" y="7156450"/>
          <a:ext cx="1165225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20320</xdr:colOff>
      <xdr:row>10</xdr:row>
      <xdr:rowOff>91440</xdr:rowOff>
    </xdr:from>
    <xdr:to>
      <xdr:col>28</xdr:col>
      <xdr:colOff>96520</xdr:colOff>
      <xdr:row>12</xdr:row>
      <xdr:rowOff>231140</xdr:rowOff>
    </xdr:to>
    <xdr:sp macro="" textlink="">
      <xdr:nvSpPr>
        <xdr:cNvPr id="11" name="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602220" y="257746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40640</xdr:colOff>
      <xdr:row>15</xdr:row>
      <xdr:rowOff>101600</xdr:rowOff>
    </xdr:from>
    <xdr:to>
      <xdr:col>28</xdr:col>
      <xdr:colOff>116840</xdr:colOff>
      <xdr:row>17</xdr:row>
      <xdr:rowOff>241300</xdr:rowOff>
    </xdr:to>
    <xdr:sp macro="" textlink="">
      <xdr:nvSpPr>
        <xdr:cNvPr id="12" name="中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22540" y="411162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30480</xdr:colOff>
      <xdr:row>15</xdr:row>
      <xdr:rowOff>91440</xdr:rowOff>
    </xdr:from>
    <xdr:to>
      <xdr:col>35</xdr:col>
      <xdr:colOff>106680</xdr:colOff>
      <xdr:row>17</xdr:row>
      <xdr:rowOff>231140</xdr:rowOff>
    </xdr:to>
    <xdr:sp macro="" textlink="">
      <xdr:nvSpPr>
        <xdr:cNvPr id="13" name="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593580" y="4101465"/>
          <a:ext cx="1162050" cy="749300"/>
        </a:xfrm>
        <a:prstGeom prst="brace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23810</xdr:colOff>
      <xdr:row>59</xdr:row>
      <xdr:rowOff>25403</xdr:rowOff>
    </xdr:from>
    <xdr:to>
      <xdr:col>76</xdr:col>
      <xdr:colOff>73010</xdr:colOff>
      <xdr:row>68</xdr:row>
      <xdr:rowOff>59603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5653085" y="52641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23810</xdr:colOff>
      <xdr:row>11</xdr:row>
      <xdr:rowOff>25403</xdr:rowOff>
    </xdr:from>
    <xdr:to>
      <xdr:col>30</xdr:col>
      <xdr:colOff>73010</xdr:colOff>
      <xdr:row>20</xdr:row>
      <xdr:rowOff>59603</xdr:rowOff>
    </xdr:to>
    <xdr:sp macro="" textlink="">
      <xdr:nvSpPr>
        <xdr:cNvPr id="8" name="中かっこ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1709735" y="16065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23810</xdr:colOff>
      <xdr:row>11</xdr:row>
      <xdr:rowOff>25403</xdr:rowOff>
    </xdr:from>
    <xdr:to>
      <xdr:col>53</xdr:col>
      <xdr:colOff>73010</xdr:colOff>
      <xdr:row>20</xdr:row>
      <xdr:rowOff>59603</xdr:rowOff>
    </xdr:to>
    <xdr:sp macro="" textlink="">
      <xdr:nvSpPr>
        <xdr:cNvPr id="9" name="中かっこ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3681410" y="16065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23810</xdr:colOff>
      <xdr:row>11</xdr:row>
      <xdr:rowOff>25403</xdr:rowOff>
    </xdr:from>
    <xdr:to>
      <xdr:col>76</xdr:col>
      <xdr:colOff>73010</xdr:colOff>
      <xdr:row>20</xdr:row>
      <xdr:rowOff>59603</xdr:rowOff>
    </xdr:to>
    <xdr:sp macro="" textlink="">
      <xdr:nvSpPr>
        <xdr:cNvPr id="10" name="中かっこ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653085" y="16065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33335</xdr:colOff>
      <xdr:row>23</xdr:row>
      <xdr:rowOff>25403</xdr:rowOff>
    </xdr:from>
    <xdr:to>
      <xdr:col>30</xdr:col>
      <xdr:colOff>82535</xdr:colOff>
      <xdr:row>32</xdr:row>
      <xdr:rowOff>59603</xdr:rowOff>
    </xdr:to>
    <xdr:sp macro="" textlink="">
      <xdr:nvSpPr>
        <xdr:cNvPr id="11" name="中かっこ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719260" y="25209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23810</xdr:colOff>
      <xdr:row>23</xdr:row>
      <xdr:rowOff>19053</xdr:rowOff>
    </xdr:from>
    <xdr:to>
      <xdr:col>53</xdr:col>
      <xdr:colOff>73010</xdr:colOff>
      <xdr:row>32</xdr:row>
      <xdr:rowOff>53253</xdr:rowOff>
    </xdr:to>
    <xdr:sp macro="" textlink="">
      <xdr:nvSpPr>
        <xdr:cNvPr id="12" name="中かっこ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3681410" y="251460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23810</xdr:colOff>
      <xdr:row>23</xdr:row>
      <xdr:rowOff>25403</xdr:rowOff>
    </xdr:from>
    <xdr:to>
      <xdr:col>76</xdr:col>
      <xdr:colOff>73010</xdr:colOff>
      <xdr:row>32</xdr:row>
      <xdr:rowOff>59603</xdr:rowOff>
    </xdr:to>
    <xdr:sp macro="" textlink="">
      <xdr:nvSpPr>
        <xdr:cNvPr id="13" name="中かっこ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5653085" y="25209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17460</xdr:colOff>
      <xdr:row>35</xdr:row>
      <xdr:rowOff>31753</xdr:rowOff>
    </xdr:from>
    <xdr:to>
      <xdr:col>30</xdr:col>
      <xdr:colOff>66660</xdr:colOff>
      <xdr:row>44</xdr:row>
      <xdr:rowOff>65953</xdr:rowOff>
    </xdr:to>
    <xdr:sp macro="" textlink="">
      <xdr:nvSpPr>
        <xdr:cNvPr id="14" name="中かっこ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1703385" y="344170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14285</xdr:colOff>
      <xdr:row>47</xdr:row>
      <xdr:rowOff>25403</xdr:rowOff>
    </xdr:from>
    <xdr:to>
      <xdr:col>30</xdr:col>
      <xdr:colOff>63485</xdr:colOff>
      <xdr:row>56</xdr:row>
      <xdr:rowOff>59603</xdr:rowOff>
    </xdr:to>
    <xdr:sp macro="" textlink="">
      <xdr:nvSpPr>
        <xdr:cNvPr id="15" name="中かっこ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1700210" y="495935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14285</xdr:colOff>
      <xdr:row>47</xdr:row>
      <xdr:rowOff>31753</xdr:rowOff>
    </xdr:from>
    <xdr:to>
      <xdr:col>53</xdr:col>
      <xdr:colOff>63485</xdr:colOff>
      <xdr:row>56</xdr:row>
      <xdr:rowOff>65953</xdr:rowOff>
    </xdr:to>
    <xdr:sp macro="" textlink="">
      <xdr:nvSpPr>
        <xdr:cNvPr id="16" name="中かっこ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3671885" y="496570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14285</xdr:colOff>
      <xdr:row>47</xdr:row>
      <xdr:rowOff>19053</xdr:rowOff>
    </xdr:from>
    <xdr:to>
      <xdr:col>76</xdr:col>
      <xdr:colOff>63485</xdr:colOff>
      <xdr:row>56</xdr:row>
      <xdr:rowOff>53253</xdr:rowOff>
    </xdr:to>
    <xdr:sp macro="" textlink="">
      <xdr:nvSpPr>
        <xdr:cNvPr id="17" name="中かっこ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5643560" y="495300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30160</xdr:colOff>
      <xdr:row>35</xdr:row>
      <xdr:rowOff>12703</xdr:rowOff>
    </xdr:from>
    <xdr:to>
      <xdr:col>76</xdr:col>
      <xdr:colOff>79360</xdr:colOff>
      <xdr:row>44</xdr:row>
      <xdr:rowOff>46903</xdr:rowOff>
    </xdr:to>
    <xdr:sp macro="" textlink="">
      <xdr:nvSpPr>
        <xdr:cNvPr id="18" name="中かっこ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5659435" y="3422653"/>
          <a:ext cx="1077900" cy="720000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14285</xdr:colOff>
      <xdr:row>35</xdr:row>
      <xdr:rowOff>31753</xdr:rowOff>
    </xdr:from>
    <xdr:to>
      <xdr:col>53</xdr:col>
      <xdr:colOff>63485</xdr:colOff>
      <xdr:row>44</xdr:row>
      <xdr:rowOff>65953</xdr:rowOff>
    </xdr:to>
    <xdr:sp macro="" textlink="">
      <xdr:nvSpPr>
        <xdr:cNvPr id="19" name="中かっこ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3671885" y="393700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23810</xdr:colOff>
      <xdr:row>71</xdr:row>
      <xdr:rowOff>25403</xdr:rowOff>
    </xdr:from>
    <xdr:to>
      <xdr:col>30</xdr:col>
      <xdr:colOff>73010</xdr:colOff>
      <xdr:row>80</xdr:row>
      <xdr:rowOff>59603</xdr:rowOff>
    </xdr:to>
    <xdr:sp macro="" textlink="">
      <xdr:nvSpPr>
        <xdr:cNvPr id="5" name="中かっこ 4">
          <a:extLst>
            <a:ext uri="{FF2B5EF4-FFF2-40B4-BE49-F238E27FC236}">
              <a16:creationId xmlns:a16="http://schemas.microsoft.com/office/drawing/2014/main" id="{25E4F374-A650-4E79-8AF6-CF12B58777FF}"/>
            </a:ext>
          </a:extLst>
        </xdr:cNvPr>
        <xdr:cNvSpPr/>
      </xdr:nvSpPr>
      <xdr:spPr>
        <a:xfrm>
          <a:off x="1709735" y="495935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23810</xdr:colOff>
      <xdr:row>71</xdr:row>
      <xdr:rowOff>31753</xdr:rowOff>
    </xdr:from>
    <xdr:to>
      <xdr:col>53</xdr:col>
      <xdr:colOff>73010</xdr:colOff>
      <xdr:row>80</xdr:row>
      <xdr:rowOff>65953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255F3A2E-01C9-4130-9ABE-548EE15CDA71}"/>
            </a:ext>
          </a:extLst>
        </xdr:cNvPr>
        <xdr:cNvSpPr/>
      </xdr:nvSpPr>
      <xdr:spPr>
        <a:xfrm>
          <a:off x="3681410" y="496570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33335</xdr:colOff>
      <xdr:row>71</xdr:row>
      <xdr:rowOff>19053</xdr:rowOff>
    </xdr:from>
    <xdr:to>
      <xdr:col>76</xdr:col>
      <xdr:colOff>82535</xdr:colOff>
      <xdr:row>80</xdr:row>
      <xdr:rowOff>53253</xdr:rowOff>
    </xdr:to>
    <xdr:sp macro="" textlink="">
      <xdr:nvSpPr>
        <xdr:cNvPr id="7" name="中かっこ 6">
          <a:extLst>
            <a:ext uri="{FF2B5EF4-FFF2-40B4-BE49-F238E27FC236}">
              <a16:creationId xmlns:a16="http://schemas.microsoft.com/office/drawing/2014/main" id="{60BFAF53-D097-4A73-9E3C-E9FED80D153B}"/>
            </a:ext>
          </a:extLst>
        </xdr:cNvPr>
        <xdr:cNvSpPr/>
      </xdr:nvSpPr>
      <xdr:spPr>
        <a:xfrm>
          <a:off x="5662610" y="4953003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23810</xdr:colOff>
      <xdr:row>129</xdr:row>
      <xdr:rowOff>25403</xdr:rowOff>
    </xdr:from>
    <xdr:to>
      <xdr:col>30</xdr:col>
      <xdr:colOff>73010</xdr:colOff>
      <xdr:row>138</xdr:row>
      <xdr:rowOff>59603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16D65C0B-D166-4F70-94A1-2773C7E62EC3}"/>
            </a:ext>
          </a:extLst>
        </xdr:cNvPr>
        <xdr:cNvSpPr/>
      </xdr:nvSpPr>
      <xdr:spPr>
        <a:xfrm>
          <a:off x="1833560" y="2206628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33335</xdr:colOff>
      <xdr:row>141</xdr:row>
      <xdr:rowOff>25403</xdr:rowOff>
    </xdr:from>
    <xdr:to>
      <xdr:col>30</xdr:col>
      <xdr:colOff>82535</xdr:colOff>
      <xdr:row>150</xdr:row>
      <xdr:rowOff>59603</xdr:rowOff>
    </xdr:to>
    <xdr:sp macro="" textlink="">
      <xdr:nvSpPr>
        <xdr:cNvPr id="3" name="中かっこ 2">
          <a:extLst>
            <a:ext uri="{FF2B5EF4-FFF2-40B4-BE49-F238E27FC236}">
              <a16:creationId xmlns:a16="http://schemas.microsoft.com/office/drawing/2014/main" id="{A45B79C1-4874-4B9B-86A9-3CF993E01BFA}"/>
            </a:ext>
          </a:extLst>
        </xdr:cNvPr>
        <xdr:cNvSpPr/>
      </xdr:nvSpPr>
      <xdr:spPr>
        <a:xfrm>
          <a:off x="1843085" y="3235328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17460</xdr:colOff>
      <xdr:row>153</xdr:row>
      <xdr:rowOff>31753</xdr:rowOff>
    </xdr:from>
    <xdr:to>
      <xdr:col>30</xdr:col>
      <xdr:colOff>66660</xdr:colOff>
      <xdr:row>162</xdr:row>
      <xdr:rowOff>65953</xdr:rowOff>
    </xdr:to>
    <xdr:sp macro="" textlink="">
      <xdr:nvSpPr>
        <xdr:cNvPr id="20" name="中かっこ 19">
          <a:extLst>
            <a:ext uri="{FF2B5EF4-FFF2-40B4-BE49-F238E27FC236}">
              <a16:creationId xmlns:a16="http://schemas.microsoft.com/office/drawing/2014/main" id="{4985FFF4-A8D7-4A5B-BF5D-68E77CA443DC}"/>
            </a:ext>
          </a:extLst>
        </xdr:cNvPr>
        <xdr:cNvSpPr/>
      </xdr:nvSpPr>
      <xdr:spPr>
        <a:xfrm>
          <a:off x="1827210" y="4270378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14285</xdr:colOff>
      <xdr:row>165</xdr:row>
      <xdr:rowOff>25403</xdr:rowOff>
    </xdr:from>
    <xdr:to>
      <xdr:col>30</xdr:col>
      <xdr:colOff>63485</xdr:colOff>
      <xdr:row>174</xdr:row>
      <xdr:rowOff>59603</xdr:rowOff>
    </xdr:to>
    <xdr:sp macro="" textlink="">
      <xdr:nvSpPr>
        <xdr:cNvPr id="21" name="中かっこ 20">
          <a:extLst>
            <a:ext uri="{FF2B5EF4-FFF2-40B4-BE49-F238E27FC236}">
              <a16:creationId xmlns:a16="http://schemas.microsoft.com/office/drawing/2014/main" id="{C758BB22-705D-4C8D-A548-D9D42D1E44FC}"/>
            </a:ext>
          </a:extLst>
        </xdr:cNvPr>
        <xdr:cNvSpPr/>
      </xdr:nvSpPr>
      <xdr:spPr>
        <a:xfrm>
          <a:off x="1824035" y="5292728"/>
          <a:ext cx="1077900" cy="805725"/>
        </a:xfrm>
        <a:prstGeom prst="brace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1"/>
  <sheetViews>
    <sheetView topLeftCell="A19" workbookViewId="0">
      <selection activeCell="B14" sqref="B14"/>
    </sheetView>
  </sheetViews>
  <sheetFormatPr defaultRowHeight="13.2" x14ac:dyDescent="0.2"/>
  <cols>
    <col min="1" max="1" width="2.6640625" customWidth="1"/>
    <col min="2" max="2" width="4.6640625" customWidth="1"/>
    <col min="3" max="3" width="0.88671875" customWidth="1"/>
    <col min="4" max="4" width="26.6640625" style="1" customWidth="1"/>
    <col min="5" max="5" width="6.6640625" style="1" customWidth="1"/>
    <col min="6" max="7" width="4.6640625" customWidth="1"/>
    <col min="8" max="8" width="0.88671875" customWidth="1"/>
    <col min="9" max="9" width="26.6640625" customWidth="1"/>
    <col min="10" max="10" width="6.6640625" customWidth="1"/>
  </cols>
  <sheetData>
    <row r="1" spans="1:73" ht="18" customHeight="1" x14ac:dyDescent="0.2">
      <c r="A1" s="285" t="s">
        <v>92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73" ht="21.9" customHeight="1" x14ac:dyDescent="0.2">
      <c r="A2" s="296" t="s">
        <v>93</v>
      </c>
      <c r="B2" s="296"/>
      <c r="C2" s="296"/>
      <c r="D2" s="296"/>
      <c r="E2" s="296"/>
      <c r="F2" s="296"/>
      <c r="G2" s="296"/>
      <c r="H2" s="296"/>
      <c r="I2" s="296"/>
      <c r="J2" s="296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</row>
    <row r="3" spans="1:73" ht="21.9" customHeight="1" x14ac:dyDescent="0.2">
      <c r="A3" s="296" t="s">
        <v>91</v>
      </c>
      <c r="B3" s="296"/>
      <c r="C3" s="296"/>
      <c r="D3" s="296"/>
      <c r="E3" s="296"/>
      <c r="F3" s="296"/>
      <c r="G3" s="296"/>
      <c r="H3" s="296"/>
      <c r="I3" s="296"/>
      <c r="J3" s="296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</row>
    <row r="4" spans="1:73" ht="21.9" customHeight="1" x14ac:dyDescent="0.2">
      <c r="A4" s="296" t="s">
        <v>90</v>
      </c>
      <c r="B4" s="296"/>
      <c r="C4" s="296"/>
      <c r="D4" s="296"/>
      <c r="E4" s="296"/>
      <c r="F4" s="296"/>
      <c r="G4" s="296"/>
      <c r="H4" s="296"/>
      <c r="I4" s="296"/>
      <c r="J4" s="296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</row>
    <row r="5" spans="1:73" ht="18" customHeight="1" x14ac:dyDescent="0.2">
      <c r="B5" s="52"/>
      <c r="C5" s="52"/>
      <c r="D5" s="181"/>
      <c r="E5" s="181"/>
      <c r="F5" s="52"/>
      <c r="G5" s="52"/>
      <c r="H5" s="52"/>
      <c r="I5" s="52"/>
    </row>
    <row r="6" spans="1:73" ht="18" customHeight="1" x14ac:dyDescent="0.2">
      <c r="B6" s="243"/>
      <c r="C6" s="243"/>
      <c r="D6" s="243"/>
      <c r="E6" s="243"/>
      <c r="F6" s="243"/>
      <c r="G6" s="243"/>
      <c r="H6" s="243"/>
      <c r="I6" s="243"/>
    </row>
    <row r="7" spans="1:73" ht="21" customHeight="1" x14ac:dyDescent="0.2">
      <c r="B7" s="243"/>
      <c r="C7" s="243"/>
      <c r="D7" s="286" t="s">
        <v>57</v>
      </c>
      <c r="E7" s="286"/>
      <c r="F7" s="286"/>
      <c r="G7" s="286"/>
      <c r="H7" s="286"/>
      <c r="I7" s="286"/>
    </row>
    <row r="8" spans="1:73" ht="21" customHeight="1" x14ac:dyDescent="0.2">
      <c r="B8" s="243"/>
      <c r="C8" s="243"/>
      <c r="D8" s="243"/>
      <c r="E8" s="243"/>
      <c r="F8" s="243"/>
      <c r="G8" s="243"/>
      <c r="H8" s="243"/>
      <c r="I8" s="166"/>
    </row>
    <row r="9" spans="1:73" ht="21" customHeight="1" x14ac:dyDescent="0.2">
      <c r="B9" s="243"/>
      <c r="C9" s="243"/>
      <c r="D9" s="243"/>
      <c r="E9" s="243"/>
      <c r="F9" s="237"/>
      <c r="G9" s="237"/>
      <c r="H9" s="243"/>
      <c r="I9" s="243"/>
    </row>
    <row r="10" spans="1:73" ht="21" customHeight="1" x14ac:dyDescent="0.2">
      <c r="B10" s="250"/>
      <c r="C10" s="251"/>
      <c r="D10" s="252" t="s">
        <v>58</v>
      </c>
      <c r="E10" s="250"/>
      <c r="F10" s="253"/>
      <c r="G10" s="251"/>
      <c r="H10" s="218"/>
      <c r="I10" s="254" t="s">
        <v>59</v>
      </c>
      <c r="J10" s="214"/>
    </row>
    <row r="11" spans="1:73" ht="20.100000000000001" customHeight="1" x14ac:dyDescent="0.2">
      <c r="B11" s="250"/>
      <c r="C11" s="251"/>
      <c r="D11" s="253"/>
      <c r="E11" s="255"/>
      <c r="F11" s="253"/>
      <c r="G11" s="251"/>
      <c r="H11" s="218"/>
      <c r="I11" s="218"/>
      <c r="J11" s="214"/>
    </row>
    <row r="12" spans="1:73" ht="20.100000000000001" customHeight="1" x14ac:dyDescent="0.2">
      <c r="B12" s="256"/>
      <c r="C12" s="291" t="s">
        <v>60</v>
      </c>
      <c r="D12" s="292"/>
      <c r="E12" s="247" t="s">
        <v>61</v>
      </c>
      <c r="F12" s="253"/>
      <c r="G12" s="257"/>
      <c r="H12" s="287" t="s">
        <v>60</v>
      </c>
      <c r="I12" s="288"/>
      <c r="J12" s="258" t="s">
        <v>61</v>
      </c>
    </row>
    <row r="13" spans="1:73" ht="20.100000000000001" customHeight="1" x14ac:dyDescent="0.2">
      <c r="B13" s="259"/>
      <c r="C13" s="293"/>
      <c r="D13" s="294"/>
      <c r="E13" s="260" t="s">
        <v>62</v>
      </c>
      <c r="F13" s="253"/>
      <c r="G13" s="261"/>
      <c r="H13" s="289"/>
      <c r="I13" s="290"/>
      <c r="J13" s="260" t="s">
        <v>62</v>
      </c>
    </row>
    <row r="14" spans="1:73" ht="20.100000000000001" customHeight="1" x14ac:dyDescent="0.2">
      <c r="B14" s="262">
        <v>4</v>
      </c>
      <c r="C14" s="263"/>
      <c r="D14" s="264" t="s">
        <v>63</v>
      </c>
      <c r="E14" s="262">
        <v>4</v>
      </c>
      <c r="F14" s="253"/>
      <c r="G14" s="262">
        <v>12</v>
      </c>
      <c r="H14" s="265"/>
      <c r="I14" s="266" t="s">
        <v>64</v>
      </c>
      <c r="J14" s="267">
        <v>12</v>
      </c>
    </row>
    <row r="15" spans="1:73" ht="20.100000000000001" customHeight="1" x14ac:dyDescent="0.2">
      <c r="B15" s="262">
        <v>10</v>
      </c>
      <c r="C15" s="263"/>
      <c r="D15" s="264" t="s">
        <v>65</v>
      </c>
      <c r="E15" s="262"/>
      <c r="F15" s="253"/>
      <c r="G15" s="262">
        <v>1</v>
      </c>
      <c r="H15" s="265"/>
      <c r="I15" s="266" t="s">
        <v>66</v>
      </c>
      <c r="J15" s="267">
        <v>1</v>
      </c>
    </row>
    <row r="16" spans="1:73" ht="20.100000000000001" customHeight="1" x14ac:dyDescent="0.2">
      <c r="B16" s="262">
        <v>9</v>
      </c>
      <c r="C16" s="263"/>
      <c r="D16" s="264" t="s">
        <v>67</v>
      </c>
      <c r="E16" s="262">
        <v>9</v>
      </c>
      <c r="F16" s="253"/>
      <c r="G16" s="262">
        <v>14</v>
      </c>
      <c r="H16" s="265"/>
      <c r="I16" s="266" t="s">
        <v>68</v>
      </c>
      <c r="J16" s="267"/>
    </row>
    <row r="17" spans="2:10" ht="20.100000000000001" customHeight="1" x14ac:dyDescent="0.2">
      <c r="B17" s="262">
        <v>7</v>
      </c>
      <c r="C17" s="263"/>
      <c r="D17" s="264" t="s">
        <v>69</v>
      </c>
      <c r="E17" s="262">
        <v>7</v>
      </c>
      <c r="F17" s="253"/>
      <c r="G17" s="262">
        <v>13</v>
      </c>
      <c r="H17" s="265"/>
      <c r="I17" s="266" t="s">
        <v>70</v>
      </c>
      <c r="J17" s="267"/>
    </row>
    <row r="18" spans="2:10" ht="20.100000000000001" customHeight="1" x14ac:dyDescent="0.2">
      <c r="B18" s="262">
        <v>5</v>
      </c>
      <c r="C18" s="263">
        <v>3</v>
      </c>
      <c r="D18" s="264" t="s">
        <v>71</v>
      </c>
      <c r="E18" s="262"/>
      <c r="F18" s="253"/>
      <c r="G18" s="262">
        <v>3</v>
      </c>
      <c r="H18" s="265"/>
      <c r="I18" s="266" t="s">
        <v>71</v>
      </c>
      <c r="J18" s="267"/>
    </row>
    <row r="19" spans="2:10" ht="20.100000000000001" customHeight="1" x14ac:dyDescent="0.2">
      <c r="B19" s="262">
        <v>1</v>
      </c>
      <c r="C19" s="263"/>
      <c r="D19" s="264" t="s">
        <v>72</v>
      </c>
      <c r="E19" s="262">
        <v>1</v>
      </c>
      <c r="F19" s="253"/>
      <c r="G19" s="262">
        <v>2</v>
      </c>
      <c r="H19" s="265"/>
      <c r="I19" s="266" t="s">
        <v>73</v>
      </c>
      <c r="J19" s="267"/>
    </row>
    <row r="20" spans="2:10" ht="21.9" customHeight="1" x14ac:dyDescent="0.2">
      <c r="B20" s="262">
        <v>6</v>
      </c>
      <c r="C20" s="268"/>
      <c r="D20" s="266" t="s">
        <v>74</v>
      </c>
      <c r="E20" s="269"/>
      <c r="F20" s="253"/>
      <c r="G20" s="269">
        <v>8</v>
      </c>
      <c r="H20" s="265"/>
      <c r="I20" s="266" t="s">
        <v>75</v>
      </c>
      <c r="J20" s="267">
        <v>8</v>
      </c>
    </row>
    <row r="21" spans="2:10" ht="20.100000000000001" customHeight="1" x14ac:dyDescent="0.2">
      <c r="B21" s="262">
        <v>3</v>
      </c>
      <c r="C21" s="270"/>
      <c r="D21" s="271" t="s">
        <v>76</v>
      </c>
      <c r="E21" s="272"/>
      <c r="F21" s="253"/>
      <c r="G21" s="272">
        <v>9</v>
      </c>
      <c r="H21" s="265"/>
      <c r="I21" s="266" t="s">
        <v>77</v>
      </c>
      <c r="J21" s="267"/>
    </row>
    <row r="22" spans="2:10" ht="20.100000000000001" customHeight="1" x14ac:dyDescent="0.2">
      <c r="B22" s="262">
        <v>8</v>
      </c>
      <c r="C22" s="268"/>
      <c r="D22" s="266" t="s">
        <v>78</v>
      </c>
      <c r="E22" s="269"/>
      <c r="F22" s="253"/>
      <c r="G22" s="269">
        <v>6</v>
      </c>
      <c r="H22" s="265"/>
      <c r="I22" s="266" t="s">
        <v>79</v>
      </c>
      <c r="J22" s="267"/>
    </row>
    <row r="23" spans="2:10" ht="20.100000000000001" customHeight="1" x14ac:dyDescent="0.2">
      <c r="B23" s="262">
        <v>2</v>
      </c>
      <c r="C23" s="268"/>
      <c r="D23" s="266" t="s">
        <v>80</v>
      </c>
      <c r="E23" s="269"/>
      <c r="F23" s="253"/>
      <c r="G23" s="269">
        <v>4</v>
      </c>
      <c r="H23" s="265"/>
      <c r="I23" s="266" t="s">
        <v>81</v>
      </c>
      <c r="J23" s="267">
        <v>4</v>
      </c>
    </row>
    <row r="24" spans="2:10" ht="20.100000000000001" customHeight="1" x14ac:dyDescent="0.2">
      <c r="B24" s="253"/>
      <c r="C24" s="222"/>
      <c r="D24" s="218"/>
      <c r="E24" s="218"/>
      <c r="F24" s="253"/>
      <c r="G24" s="269">
        <v>5</v>
      </c>
      <c r="H24" s="265"/>
      <c r="I24" s="266" t="s">
        <v>82</v>
      </c>
      <c r="J24" s="267"/>
    </row>
    <row r="25" spans="2:10" ht="20.100000000000001" customHeight="1" x14ac:dyDescent="0.2">
      <c r="B25" s="295" t="s">
        <v>83</v>
      </c>
      <c r="C25" s="295"/>
      <c r="D25" s="295"/>
      <c r="E25" s="218"/>
      <c r="F25" s="253"/>
      <c r="G25" s="269">
        <v>15</v>
      </c>
      <c r="H25" s="265"/>
      <c r="I25" s="266" t="s">
        <v>84</v>
      </c>
      <c r="J25" s="267"/>
    </row>
    <row r="26" spans="2:10" ht="20.100000000000001" customHeight="1" x14ac:dyDescent="0.2">
      <c r="B26" s="253"/>
      <c r="C26" s="222"/>
      <c r="D26" s="218"/>
      <c r="E26" s="218"/>
      <c r="F26" s="253"/>
      <c r="G26" s="269">
        <v>11</v>
      </c>
      <c r="H26" s="265"/>
      <c r="I26" s="266" t="s">
        <v>74</v>
      </c>
      <c r="J26" s="267"/>
    </row>
    <row r="27" spans="2:10" ht="20.100000000000001" customHeight="1" x14ac:dyDescent="0.2">
      <c r="B27" s="262">
        <v>2</v>
      </c>
      <c r="C27" s="273"/>
      <c r="D27" s="264" t="s">
        <v>85</v>
      </c>
      <c r="E27" s="253"/>
      <c r="F27" s="253"/>
      <c r="G27" s="262">
        <v>10</v>
      </c>
      <c r="H27" s="274"/>
      <c r="I27" s="279" t="s">
        <v>76</v>
      </c>
      <c r="J27" s="267"/>
    </row>
    <row r="28" spans="2:10" ht="20.100000000000001" customHeight="1" x14ac:dyDescent="0.2">
      <c r="B28" s="262">
        <v>1</v>
      </c>
      <c r="C28" s="273"/>
      <c r="D28" s="264" t="s">
        <v>86</v>
      </c>
      <c r="E28" s="253"/>
      <c r="F28" s="253"/>
      <c r="G28" s="262">
        <v>7</v>
      </c>
      <c r="H28" s="274"/>
      <c r="I28" s="279" t="s">
        <v>87</v>
      </c>
      <c r="J28" s="267"/>
    </row>
    <row r="29" spans="2:10" ht="21.9" customHeight="1" x14ac:dyDescent="0.2">
      <c r="B29" s="262">
        <v>3</v>
      </c>
      <c r="C29" s="275"/>
      <c r="D29" s="264" t="s">
        <v>88</v>
      </c>
      <c r="E29" s="253"/>
      <c r="F29" s="253"/>
      <c r="G29" s="253"/>
      <c r="H29" s="214"/>
      <c r="I29" s="214"/>
      <c r="J29" s="277"/>
    </row>
    <row r="30" spans="2:10" ht="20.100000000000001" customHeight="1" x14ac:dyDescent="0.2">
      <c r="B30" s="250"/>
      <c r="C30" s="250"/>
      <c r="D30" s="253"/>
      <c r="E30" s="253"/>
      <c r="F30" s="253"/>
      <c r="G30" s="253"/>
      <c r="H30" s="214"/>
      <c r="I30" s="214"/>
      <c r="J30" s="214"/>
    </row>
    <row r="31" spans="2:10" ht="20.100000000000001" customHeight="1" x14ac:dyDescent="0.2">
      <c r="B31" s="253"/>
      <c r="C31" s="276"/>
      <c r="D31" s="278"/>
      <c r="E31" s="253"/>
      <c r="F31" s="253"/>
      <c r="G31" s="276"/>
      <c r="H31" s="214"/>
      <c r="I31" s="214" t="s">
        <v>89</v>
      </c>
      <c r="J31" s="214"/>
    </row>
    <row r="32" spans="2:10" ht="20.100000000000001" customHeight="1" x14ac:dyDescent="0.2">
      <c r="B32" s="253"/>
      <c r="C32" s="276"/>
      <c r="D32" s="278"/>
      <c r="E32" s="253"/>
      <c r="F32" s="253"/>
      <c r="G32" s="276"/>
      <c r="H32" s="214"/>
      <c r="I32" s="214"/>
      <c r="J32" s="214"/>
    </row>
    <row r="33" spans="2:10" ht="20.100000000000001" customHeight="1" x14ac:dyDescent="0.2">
      <c r="B33" s="253"/>
      <c r="C33" s="276"/>
      <c r="D33" s="278"/>
      <c r="E33" s="253"/>
      <c r="F33" s="253"/>
      <c r="G33" s="276"/>
      <c r="H33" s="214"/>
      <c r="I33" s="214"/>
      <c r="J33" s="214"/>
    </row>
    <row r="34" spans="2:10" ht="20.100000000000001" customHeight="1" x14ac:dyDescent="0.2">
      <c r="B34" s="237"/>
      <c r="C34" s="245"/>
      <c r="D34" s="244"/>
      <c r="E34" s="237"/>
      <c r="F34" s="237"/>
      <c r="G34" s="246"/>
      <c r="H34" s="52"/>
      <c r="I34" s="52"/>
    </row>
    <row r="35" spans="2:10" ht="20.100000000000001" customHeight="1" x14ac:dyDescent="0.2">
      <c r="B35" s="237"/>
      <c r="C35" s="245"/>
      <c r="D35" s="244"/>
      <c r="E35" s="237"/>
      <c r="F35" s="237"/>
      <c r="G35" s="246"/>
      <c r="H35" s="52"/>
      <c r="I35" s="52"/>
    </row>
    <row r="36" spans="2:10" ht="20.100000000000001" customHeight="1" x14ac:dyDescent="0.2">
      <c r="B36" s="237"/>
      <c r="C36" s="246"/>
      <c r="D36" s="244"/>
      <c r="E36" s="237"/>
      <c r="F36" s="237"/>
      <c r="G36" s="246"/>
      <c r="H36" s="52"/>
      <c r="I36" s="52"/>
    </row>
    <row r="37" spans="2:10" ht="20.100000000000001" customHeight="1" x14ac:dyDescent="0.2">
      <c r="B37" s="237"/>
      <c r="C37" s="246"/>
      <c r="D37" s="244"/>
      <c r="E37" s="237"/>
      <c r="F37" s="237"/>
      <c r="G37" s="52"/>
      <c r="H37" s="52"/>
      <c r="I37" s="52"/>
    </row>
    <row r="38" spans="2:10" ht="20.100000000000001" customHeight="1" x14ac:dyDescent="0.2">
      <c r="B38" s="237"/>
      <c r="C38" s="52"/>
      <c r="D38" s="181"/>
      <c r="E38" s="181"/>
      <c r="F38" s="237"/>
      <c r="G38" s="238"/>
      <c r="H38" s="52"/>
      <c r="I38" s="52"/>
    </row>
    <row r="39" spans="2:10" ht="20.100000000000001" customHeight="1" x14ac:dyDescent="0.2">
      <c r="B39" s="237"/>
      <c r="C39" s="238"/>
      <c r="D39" s="240"/>
      <c r="E39" s="248"/>
      <c r="F39" s="237"/>
      <c r="G39" s="239"/>
      <c r="H39" s="52"/>
      <c r="I39" s="52"/>
    </row>
    <row r="40" spans="2:10" ht="20.100000000000001" customHeight="1" x14ac:dyDescent="0.2">
      <c r="B40" s="237"/>
      <c r="C40" s="239"/>
      <c r="D40" s="181"/>
      <c r="E40" s="181"/>
      <c r="F40" s="237"/>
      <c r="G40" s="238"/>
      <c r="H40" s="52"/>
      <c r="I40" s="52"/>
    </row>
    <row r="41" spans="2:10" ht="20.100000000000001" customHeight="1" x14ac:dyDescent="0.2">
      <c r="B41" s="173"/>
      <c r="C41" s="174"/>
      <c r="D41" s="241"/>
      <c r="E41" s="249"/>
    </row>
  </sheetData>
  <mergeCells count="8">
    <mergeCell ref="A1:J1"/>
    <mergeCell ref="D7:I7"/>
    <mergeCell ref="H12:I13"/>
    <mergeCell ref="C12:D13"/>
    <mergeCell ref="B25:D25"/>
    <mergeCell ref="A4:J4"/>
    <mergeCell ref="A3:J3"/>
    <mergeCell ref="A2:J2"/>
  </mergeCells>
  <phoneticPr fontId="1"/>
  <pageMargins left="0.74803149606299213" right="0" top="0.98425196850393704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BH88"/>
  <sheetViews>
    <sheetView workbookViewId="0"/>
  </sheetViews>
  <sheetFormatPr defaultRowHeight="14.4" x14ac:dyDescent="0.2"/>
  <cols>
    <col min="1" max="1" width="7.77734375" customWidth="1"/>
    <col min="2" max="2" width="0.88671875" customWidth="1"/>
    <col min="3" max="3" width="5.6640625" customWidth="1"/>
    <col min="4" max="4" width="5.6640625" style="17" customWidth="1"/>
    <col min="5" max="5" width="5.6640625" customWidth="1"/>
    <col min="6" max="6" width="5.6640625" style="17" customWidth="1"/>
    <col min="7" max="7" width="5.6640625" style="3" customWidth="1"/>
    <col min="8" max="8" width="5.21875" style="3" customWidth="1"/>
    <col min="9" max="9" width="0.88671875" customWidth="1"/>
    <col min="10" max="10" width="4.88671875" customWidth="1"/>
    <col min="11" max="11" width="2" customWidth="1"/>
    <col min="12" max="12" width="4.88671875" customWidth="1"/>
    <col min="13" max="13" width="2.33203125" customWidth="1"/>
    <col min="14" max="14" width="4.88671875" customWidth="1"/>
    <col min="15" max="15" width="2" customWidth="1"/>
    <col min="16" max="17" width="4.88671875" customWidth="1"/>
    <col min="18" max="18" width="2" customWidth="1"/>
    <col min="19" max="19" width="4.88671875" customWidth="1"/>
    <col min="20" max="20" width="2.33203125" customWidth="1"/>
    <col min="21" max="21" width="4.88671875" customWidth="1"/>
    <col min="22" max="22" width="2" customWidth="1"/>
    <col min="23" max="24" width="4.88671875" customWidth="1"/>
    <col min="25" max="25" width="2" customWidth="1"/>
    <col min="26" max="26" width="4.88671875" customWidth="1"/>
    <col min="27" max="27" width="2.44140625" customWidth="1"/>
    <col min="28" max="28" width="4.88671875" customWidth="1"/>
    <col min="29" max="29" width="2" customWidth="1"/>
    <col min="30" max="31" width="4.88671875" customWidth="1"/>
    <col min="32" max="32" width="2" customWidth="1"/>
    <col min="33" max="33" width="4.88671875" customWidth="1"/>
    <col min="34" max="34" width="2.44140625" customWidth="1"/>
    <col min="35" max="35" width="4.88671875" customWidth="1"/>
    <col min="36" max="36" width="2" customWidth="1"/>
    <col min="37" max="37" width="4.88671875" customWidth="1"/>
    <col min="38" max="38" width="5.109375" customWidth="1"/>
    <col min="39" max="39" width="2" customWidth="1"/>
    <col min="40" max="40" width="5.109375" customWidth="1"/>
    <col min="41" max="41" width="1.33203125" customWidth="1"/>
    <col min="42" max="42" width="5.109375" customWidth="1"/>
    <col min="43" max="43" width="2" customWidth="1"/>
    <col min="44" max="44" width="4.21875" customWidth="1"/>
    <col min="45" max="45" width="5.109375" customWidth="1"/>
    <col min="46" max="46" width="2" customWidth="1"/>
    <col min="47" max="47" width="5.109375" customWidth="1"/>
    <col min="48" max="48" width="3.33203125" customWidth="1"/>
    <col min="49" max="49" width="5.109375" customWidth="1"/>
    <col min="50" max="50" width="1.21875" customWidth="1"/>
    <col min="51" max="51" width="3.109375" customWidth="1"/>
    <col min="52" max="52" width="5.109375" customWidth="1"/>
    <col min="53" max="53" width="2" customWidth="1"/>
    <col min="54" max="55" width="4.6640625" customWidth="1"/>
    <col min="56" max="56" width="5.6640625" customWidth="1"/>
    <col min="57" max="57" width="5.109375" customWidth="1"/>
    <col min="58" max="58" width="5.6640625" customWidth="1"/>
    <col min="59" max="61" width="5.109375" customWidth="1"/>
  </cols>
  <sheetData>
    <row r="1" spans="1:58" x14ac:dyDescent="0.2">
      <c r="A1" s="52"/>
      <c r="B1" s="52"/>
      <c r="C1" s="52"/>
      <c r="D1" s="53"/>
      <c r="E1" s="52"/>
      <c r="F1" s="53"/>
      <c r="G1" s="54"/>
      <c r="H1" s="5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 ht="15" customHeight="1" x14ac:dyDescent="0.2">
      <c r="A2" s="52"/>
      <c r="B2" s="52"/>
      <c r="C2" s="52"/>
      <c r="D2" s="53"/>
      <c r="E2" s="52"/>
      <c r="F2" s="53"/>
      <c r="G2" s="54"/>
      <c r="H2" s="462" t="s">
        <v>33</v>
      </c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128"/>
      <c r="AR2" s="54"/>
      <c r="AS2" s="54"/>
      <c r="AT2" s="54"/>
      <c r="AU2" s="54"/>
      <c r="AV2" s="54"/>
      <c r="AW2" s="54"/>
      <c r="AX2" s="54"/>
      <c r="AY2" s="54"/>
      <c r="AZ2" s="54"/>
      <c r="BA2" s="52"/>
    </row>
    <row r="3" spans="1:58" ht="15" customHeight="1" x14ac:dyDescent="0.2">
      <c r="A3" s="52"/>
      <c r="B3" s="52"/>
      <c r="C3" s="52"/>
      <c r="D3" s="53"/>
      <c r="E3" s="52"/>
      <c r="F3" s="53"/>
      <c r="G3" s="54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128"/>
      <c r="AR3" s="54"/>
      <c r="AS3" s="54"/>
      <c r="AT3" s="54"/>
      <c r="AU3" s="54"/>
      <c r="AV3" s="54"/>
      <c r="AW3" s="54"/>
      <c r="AX3" s="54"/>
      <c r="AY3" s="54"/>
      <c r="AZ3" s="54"/>
      <c r="BA3" s="52"/>
    </row>
    <row r="4" spans="1:58" ht="15" customHeight="1" x14ac:dyDescent="0.2">
      <c r="A4" s="52"/>
      <c r="B4" s="52"/>
      <c r="C4" s="52"/>
      <c r="D4" s="53"/>
      <c r="E4" s="52"/>
      <c r="F4" s="53"/>
      <c r="G4" s="54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28"/>
      <c r="AR4" s="54"/>
      <c r="AS4" s="54"/>
      <c r="AT4" s="54"/>
      <c r="AU4" s="54"/>
      <c r="AV4" s="54"/>
      <c r="AW4" s="54"/>
      <c r="AX4" s="54"/>
      <c r="AY4" s="54"/>
      <c r="AZ4" s="54"/>
      <c r="BA4" s="52"/>
    </row>
    <row r="5" spans="1:58" ht="24.9" customHeight="1" x14ac:dyDescent="0.2">
      <c r="A5" s="52"/>
      <c r="B5" s="52"/>
      <c r="C5" s="52"/>
      <c r="D5" s="53"/>
      <c r="E5" s="52"/>
      <c r="F5" s="53"/>
      <c r="G5" s="54"/>
      <c r="H5" s="128"/>
      <c r="I5" s="128"/>
      <c r="J5" s="128"/>
      <c r="K5" s="128"/>
      <c r="L5" s="128"/>
      <c r="M5" s="463" t="s">
        <v>22</v>
      </c>
      <c r="N5" s="463"/>
      <c r="O5" s="463"/>
      <c r="P5" s="463"/>
      <c r="Q5" s="463" t="s">
        <v>23</v>
      </c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155"/>
      <c r="AF5" s="155"/>
      <c r="AG5" s="463" t="s">
        <v>24</v>
      </c>
      <c r="AH5" s="463"/>
      <c r="AI5" s="463"/>
      <c r="AJ5" s="463"/>
      <c r="AK5" s="463" t="s">
        <v>25</v>
      </c>
      <c r="AL5" s="463"/>
      <c r="AM5" s="463"/>
      <c r="AN5" s="463"/>
      <c r="AO5" s="463"/>
      <c r="AP5" s="463"/>
      <c r="AQ5" s="128"/>
      <c r="AR5" s="54"/>
      <c r="AS5" s="449" t="s">
        <v>5</v>
      </c>
      <c r="AT5" s="449"/>
      <c r="AU5" s="449"/>
      <c r="AV5" s="449"/>
      <c r="AW5" s="449"/>
      <c r="AX5" s="449"/>
      <c r="AY5" s="449"/>
      <c r="AZ5" s="135"/>
      <c r="BA5" s="52"/>
    </row>
    <row r="6" spans="1:58" ht="24.9" customHeight="1" x14ac:dyDescent="0.2">
      <c r="A6" s="52"/>
      <c r="B6" s="52"/>
      <c r="C6" s="447" t="e">
        <f>参加チーム名!#REF!</f>
        <v>#REF!</v>
      </c>
      <c r="D6" s="447"/>
      <c r="E6" s="447">
        <f>参加チーム名!B12</f>
        <v>0</v>
      </c>
      <c r="F6" s="447"/>
      <c r="G6" s="448"/>
      <c r="H6" s="448"/>
      <c r="I6" s="448"/>
      <c r="J6" s="448"/>
      <c r="K6" s="448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52"/>
      <c r="AR6" s="54"/>
      <c r="AS6" s="449" t="s">
        <v>6</v>
      </c>
      <c r="AT6" s="449"/>
      <c r="AU6" s="449"/>
      <c r="AV6" s="449"/>
      <c r="AW6" s="449"/>
      <c r="AX6" s="449"/>
      <c r="AY6" s="449"/>
      <c r="AZ6" s="449"/>
      <c r="BA6" s="449"/>
      <c r="BB6" s="449"/>
    </row>
    <row r="7" spans="1:58" ht="15" customHeight="1" thickBot="1" x14ac:dyDescent="0.25">
      <c r="A7" s="52"/>
      <c r="B7" s="52"/>
      <c r="C7" s="52"/>
      <c r="D7" s="53"/>
      <c r="E7" s="52"/>
      <c r="F7" s="53"/>
      <c r="G7" s="54"/>
      <c r="H7" s="54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</row>
    <row r="8" spans="1:58" ht="24" customHeight="1" thickTop="1" x14ac:dyDescent="0.2">
      <c r="A8" s="52"/>
      <c r="B8" s="450" t="s">
        <v>3</v>
      </c>
      <c r="C8" s="451"/>
      <c r="D8" s="451"/>
      <c r="E8" s="451"/>
      <c r="F8" s="451"/>
      <c r="G8" s="451"/>
      <c r="H8" s="451"/>
      <c r="I8" s="452"/>
      <c r="J8" s="456" t="str">
        <f>C11</f>
        <v/>
      </c>
      <c r="K8" s="457"/>
      <c r="L8" s="457"/>
      <c r="M8" s="457"/>
      <c r="N8" s="457"/>
      <c r="O8" s="457"/>
      <c r="P8" s="457"/>
      <c r="Q8" s="457" t="str">
        <f>C16</f>
        <v/>
      </c>
      <c r="R8" s="457"/>
      <c r="S8" s="457"/>
      <c r="T8" s="457"/>
      <c r="U8" s="457"/>
      <c r="V8" s="457"/>
      <c r="W8" s="457"/>
      <c r="X8" s="457" t="str">
        <f>C21</f>
        <v/>
      </c>
      <c r="Y8" s="457"/>
      <c r="Z8" s="457"/>
      <c r="AA8" s="457"/>
      <c r="AB8" s="457"/>
      <c r="AC8" s="457"/>
      <c r="AD8" s="457"/>
      <c r="AE8" s="457" t="str">
        <f>C26</f>
        <v/>
      </c>
      <c r="AF8" s="457"/>
      <c r="AG8" s="457"/>
      <c r="AH8" s="457"/>
      <c r="AI8" s="457"/>
      <c r="AJ8" s="457"/>
      <c r="AK8" s="457"/>
      <c r="AL8" s="460" t="s">
        <v>29</v>
      </c>
      <c r="AM8" s="461"/>
      <c r="AN8" s="461"/>
      <c r="AO8" s="464" t="s">
        <v>9</v>
      </c>
      <c r="AP8" s="461"/>
      <c r="AQ8" s="461"/>
      <c r="AR8" s="465"/>
      <c r="AS8" s="461" t="s">
        <v>8</v>
      </c>
      <c r="AT8" s="461"/>
      <c r="AU8" s="466"/>
      <c r="AV8" s="149"/>
      <c r="AW8" s="467" t="s">
        <v>26</v>
      </c>
      <c r="AX8" s="461"/>
      <c r="AY8" s="461"/>
      <c r="AZ8" s="461"/>
      <c r="BA8" s="461"/>
      <c r="BB8" s="461"/>
      <c r="BC8" s="461"/>
      <c r="BD8" s="466"/>
      <c r="BE8" s="156"/>
      <c r="BF8" s="156"/>
    </row>
    <row r="9" spans="1:58" ht="24" customHeight="1" thickBot="1" x14ac:dyDescent="0.25">
      <c r="A9" s="52"/>
      <c r="B9" s="453"/>
      <c r="C9" s="454"/>
      <c r="D9" s="454"/>
      <c r="E9" s="454"/>
      <c r="F9" s="454"/>
      <c r="G9" s="454"/>
      <c r="H9" s="454"/>
      <c r="I9" s="455"/>
      <c r="J9" s="458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59"/>
      <c r="AJ9" s="459"/>
      <c r="AK9" s="459"/>
      <c r="AL9" s="471" t="s">
        <v>30</v>
      </c>
      <c r="AM9" s="472"/>
      <c r="AN9" s="472"/>
      <c r="AO9" s="473" t="s">
        <v>35</v>
      </c>
      <c r="AP9" s="472"/>
      <c r="AQ9" s="472"/>
      <c r="AR9" s="474"/>
      <c r="AS9" s="472" t="s">
        <v>7</v>
      </c>
      <c r="AT9" s="472"/>
      <c r="AU9" s="475"/>
      <c r="AV9" s="149"/>
      <c r="AW9" s="468"/>
      <c r="AX9" s="469"/>
      <c r="AY9" s="469"/>
      <c r="AZ9" s="469"/>
      <c r="BA9" s="469"/>
      <c r="BB9" s="469"/>
      <c r="BC9" s="469"/>
      <c r="BD9" s="470"/>
      <c r="BE9" s="156"/>
      <c r="BF9" s="156"/>
    </row>
    <row r="10" spans="1:58" ht="24" customHeight="1" thickTop="1" x14ac:dyDescent="0.25">
      <c r="A10" s="52"/>
      <c r="B10" s="55"/>
      <c r="C10" s="139">
        <v>5</v>
      </c>
      <c r="D10" s="56"/>
      <c r="E10" s="57"/>
      <c r="F10" s="56"/>
      <c r="G10" s="58"/>
      <c r="H10" s="58"/>
      <c r="I10" s="59"/>
      <c r="J10" s="434"/>
      <c r="K10" s="435"/>
      <c r="L10" s="435"/>
      <c r="M10" s="435"/>
      <c r="N10" s="435"/>
      <c r="O10" s="435"/>
      <c r="P10" s="436"/>
      <c r="Q10" s="60"/>
      <c r="R10" s="61"/>
      <c r="S10" s="62"/>
      <c r="T10" s="46"/>
      <c r="U10" s="62"/>
      <c r="V10" s="61"/>
      <c r="W10" s="63"/>
      <c r="X10" s="60"/>
      <c r="Y10" s="61"/>
      <c r="Z10" s="62"/>
      <c r="AA10" s="46"/>
      <c r="AB10" s="62"/>
      <c r="AC10" s="61"/>
      <c r="AD10" s="61"/>
      <c r="AE10" s="60"/>
      <c r="AF10" s="61"/>
      <c r="AG10" s="62"/>
      <c r="AH10" s="46"/>
      <c r="AI10" s="46"/>
      <c r="AJ10" s="61"/>
      <c r="AK10" s="61"/>
      <c r="AL10" s="442">
        <f>$O$34</f>
        <v>1</v>
      </c>
      <c r="AM10" s="443"/>
      <c r="AN10" s="443"/>
      <c r="AO10" s="444">
        <f>$AG$34</f>
        <v>1</v>
      </c>
      <c r="AP10" s="444"/>
      <c r="AQ10" s="444"/>
      <c r="AR10" s="444"/>
      <c r="AS10" s="444">
        <f>$AX$34</f>
        <v>1</v>
      </c>
      <c r="AT10" s="444"/>
      <c r="AU10" s="445"/>
      <c r="AV10" s="446"/>
      <c r="AW10" s="433">
        <v>5</v>
      </c>
      <c r="AX10" s="419" t="s">
        <v>34</v>
      </c>
      <c r="AY10" s="419"/>
      <c r="AZ10" s="419"/>
      <c r="BA10" s="419"/>
      <c r="BB10" s="419"/>
      <c r="BC10" s="419"/>
      <c r="BD10" s="420"/>
      <c r="BE10" s="141"/>
      <c r="BF10" s="141"/>
    </row>
    <row r="11" spans="1:58" ht="24" customHeight="1" x14ac:dyDescent="0.2">
      <c r="A11" s="52"/>
      <c r="B11" s="64"/>
      <c r="C11" s="385" t="str">
        <f>IFERROR(VLOOKUP(C10,参加チーム名!$C$6:$C$29,3,FALSE),"")</f>
        <v/>
      </c>
      <c r="D11" s="385"/>
      <c r="E11" s="385"/>
      <c r="F11" s="385"/>
      <c r="G11" s="385"/>
      <c r="H11" s="385"/>
      <c r="I11" s="65"/>
      <c r="J11" s="437"/>
      <c r="K11" s="438"/>
      <c r="L11" s="438"/>
      <c r="M11" s="438"/>
      <c r="N11" s="438"/>
      <c r="O11" s="438"/>
      <c r="P11" s="439"/>
      <c r="Q11" s="60"/>
      <c r="R11" s="61"/>
      <c r="S11" s="66">
        <v>1</v>
      </c>
      <c r="T11" s="46" t="s">
        <v>4</v>
      </c>
      <c r="U11" s="66"/>
      <c r="V11" s="61"/>
      <c r="W11" s="67"/>
      <c r="X11" s="60"/>
      <c r="Y11" s="61"/>
      <c r="Z11" s="66"/>
      <c r="AA11" s="46" t="s">
        <v>4</v>
      </c>
      <c r="AB11" s="66"/>
      <c r="AC11" s="61"/>
      <c r="AD11" s="61"/>
      <c r="AE11" s="60"/>
      <c r="AF11" s="61"/>
      <c r="AG11" s="66">
        <v>1</v>
      </c>
      <c r="AH11" s="46" t="s">
        <v>4</v>
      </c>
      <c r="AI11" s="66"/>
      <c r="AJ11" s="61"/>
      <c r="AK11" s="61"/>
      <c r="AL11" s="404"/>
      <c r="AM11" s="405"/>
      <c r="AN11" s="405"/>
      <c r="AO11" s="413"/>
      <c r="AP11" s="413"/>
      <c r="AQ11" s="413"/>
      <c r="AR11" s="413"/>
      <c r="AS11" s="413"/>
      <c r="AT11" s="413"/>
      <c r="AU11" s="414"/>
      <c r="AV11" s="446"/>
      <c r="AW11" s="432"/>
      <c r="AX11" s="421"/>
      <c r="AY11" s="421"/>
      <c r="AZ11" s="421"/>
      <c r="BA11" s="421"/>
      <c r="BB11" s="421"/>
      <c r="BC11" s="421"/>
      <c r="BD11" s="422"/>
      <c r="BE11" s="140"/>
      <c r="BF11" s="142"/>
    </row>
    <row r="12" spans="1:58" ht="24" customHeight="1" x14ac:dyDescent="0.2">
      <c r="A12" s="52"/>
      <c r="B12" s="64"/>
      <c r="C12" s="385"/>
      <c r="D12" s="385"/>
      <c r="E12" s="385"/>
      <c r="F12" s="385"/>
      <c r="G12" s="385"/>
      <c r="H12" s="385"/>
      <c r="I12" s="65"/>
      <c r="J12" s="437"/>
      <c r="K12" s="438"/>
      <c r="L12" s="438"/>
      <c r="M12" s="438"/>
      <c r="N12" s="438"/>
      <c r="O12" s="438"/>
      <c r="P12" s="439"/>
      <c r="Q12" s="68">
        <f>IF($S$11&gt;$U$11,"1",)+IF($S$12&gt;$U$12,"1",)+IF($S$13&gt;$U$13,"1",)</f>
        <v>1</v>
      </c>
      <c r="R12" s="61"/>
      <c r="S12" s="66"/>
      <c r="T12" s="46" t="s">
        <v>4</v>
      </c>
      <c r="U12" s="66"/>
      <c r="V12" s="61"/>
      <c r="W12" s="69">
        <f>IF($S$11&lt;$U$11,"1",)+IF($S$12&lt;$U$12,"1",)+IF($S$13&lt;$U$13,"1",)</f>
        <v>0</v>
      </c>
      <c r="X12" s="68">
        <f>IF($Z$11&gt;$AB$11,"1",)+IF($Z$12&gt;$AB$12,"1",)+IF($Z$13&gt;$AB$13,"1",)</f>
        <v>1</v>
      </c>
      <c r="Y12" s="61"/>
      <c r="Z12" s="66"/>
      <c r="AA12" s="46"/>
      <c r="AB12" s="66"/>
      <c r="AC12" s="61"/>
      <c r="AD12" s="69">
        <f>IF($Z$11&lt;$AB$11,"1",)+IF($Z$12&lt;$AB$12,"1",)+IF($Z$13&lt;$AB$13,"1",)</f>
        <v>0</v>
      </c>
      <c r="AE12" s="68">
        <f>IF($AG$11&gt;$AI$11,"1",)+IF($AG$12&gt;$AI$12,"1",)+IF($AG$13&gt;$AI$13,"1",)</f>
        <v>1</v>
      </c>
      <c r="AF12" s="61"/>
      <c r="AG12" s="66"/>
      <c r="AH12" s="46"/>
      <c r="AI12" s="66"/>
      <c r="AJ12" s="61"/>
      <c r="AK12" s="69">
        <f>IF($AG$11&lt;$AI$11,"1",)+IF($AG$12&lt;$AI$12,"1",)+IF($AG$13&lt;$AI$13,"1",)</f>
        <v>0</v>
      </c>
      <c r="AL12" s="404"/>
      <c r="AM12" s="405"/>
      <c r="AN12" s="405"/>
      <c r="AO12" s="413"/>
      <c r="AP12" s="413"/>
      <c r="AQ12" s="413"/>
      <c r="AR12" s="413"/>
      <c r="AS12" s="413"/>
      <c r="AT12" s="413"/>
      <c r="AU12" s="414"/>
      <c r="AV12" s="150"/>
      <c r="AW12" s="386" t="str">
        <f>IFERROR(VLOOKUP(AW10,参加チーム名!$C$6:$C$29,3,FALSE),"")</f>
        <v/>
      </c>
      <c r="AX12" s="387"/>
      <c r="AY12" s="387"/>
      <c r="AZ12" s="387"/>
      <c r="BA12" s="387"/>
      <c r="BB12" s="387"/>
      <c r="BC12" s="387"/>
      <c r="BD12" s="388"/>
      <c r="BE12" s="140"/>
      <c r="BF12" s="142"/>
    </row>
    <row r="13" spans="1:58" ht="24" customHeight="1" x14ac:dyDescent="0.2">
      <c r="A13" s="52"/>
      <c r="B13" s="70"/>
      <c r="C13" s="52"/>
      <c r="D13" s="389">
        <f>SUM(Q14+X14+AE14)</f>
        <v>3</v>
      </c>
      <c r="E13" s="391" t="s">
        <v>1</v>
      </c>
      <c r="F13" s="389">
        <f>SUM(W14+AD14+AK14)</f>
        <v>0</v>
      </c>
      <c r="G13" s="391" t="s">
        <v>2</v>
      </c>
      <c r="H13" s="166"/>
      <c r="I13" s="71"/>
      <c r="J13" s="437"/>
      <c r="K13" s="438"/>
      <c r="L13" s="438"/>
      <c r="M13" s="438"/>
      <c r="N13" s="438"/>
      <c r="O13" s="438"/>
      <c r="P13" s="439"/>
      <c r="Q13" s="72" t="str">
        <f>IF(Q12=W12,"",IF(Q12&lt;&gt;"",IF(Q12&gt;W12,"○","●"),""))</f>
        <v>○</v>
      </c>
      <c r="R13" s="61"/>
      <c r="S13" s="66"/>
      <c r="T13" s="46" t="s">
        <v>0</v>
      </c>
      <c r="U13" s="66"/>
      <c r="V13" s="61"/>
      <c r="W13" s="73" t="str">
        <f>IF(Q12=W12,"",IF(Q12&lt;&gt;"",IF(Q12&lt;W12,"○","●"),""))</f>
        <v>●</v>
      </c>
      <c r="X13" s="72" t="str">
        <f>IF(X12=AD12,"",IF(X12&lt;&gt;"",IF(X12&gt;AD12,"○","●"),""))</f>
        <v>○</v>
      </c>
      <c r="Y13" s="61"/>
      <c r="Z13" s="66">
        <v>1</v>
      </c>
      <c r="AA13" s="46" t="s">
        <v>0</v>
      </c>
      <c r="AB13" s="66"/>
      <c r="AC13" s="61"/>
      <c r="AD13" s="73" t="str">
        <f>IF(X12=AD12,"",IF(X12&lt;&gt;"",IF(X12&lt;AD12,"○","●"),""))</f>
        <v>●</v>
      </c>
      <c r="AE13" s="72" t="str">
        <f>IF(AE12=AK12,"",IF(AE12&lt;&gt;"",IF(AE12&gt;AK12,"○","●"),""))</f>
        <v>○</v>
      </c>
      <c r="AF13" s="61"/>
      <c r="AG13" s="66"/>
      <c r="AH13" s="46" t="s">
        <v>0</v>
      </c>
      <c r="AI13" s="66"/>
      <c r="AJ13" s="61"/>
      <c r="AK13" s="74" t="str">
        <f>IF(AE12=AK12,"",IF(AE12&lt;&gt;"",IF(AE12&lt;AK12,"○","●"),""))</f>
        <v>●</v>
      </c>
      <c r="AL13" s="404"/>
      <c r="AM13" s="405"/>
      <c r="AN13" s="405"/>
      <c r="AO13" s="413"/>
      <c r="AP13" s="413"/>
      <c r="AQ13" s="413"/>
      <c r="AR13" s="413"/>
      <c r="AS13" s="413"/>
      <c r="AT13" s="413"/>
      <c r="AU13" s="414"/>
      <c r="AV13" s="150"/>
      <c r="AW13" s="386"/>
      <c r="AX13" s="387"/>
      <c r="AY13" s="387"/>
      <c r="AZ13" s="387"/>
      <c r="BA13" s="387"/>
      <c r="BB13" s="387"/>
      <c r="BC13" s="387"/>
      <c r="BD13" s="388"/>
      <c r="BE13" s="140"/>
      <c r="BF13" s="140"/>
    </row>
    <row r="14" spans="1:58" ht="24" customHeight="1" thickBot="1" x14ac:dyDescent="0.25">
      <c r="A14" s="52"/>
      <c r="B14" s="70"/>
      <c r="C14" s="52"/>
      <c r="D14" s="390"/>
      <c r="E14" s="392"/>
      <c r="F14" s="390"/>
      <c r="G14" s="392"/>
      <c r="H14" s="167"/>
      <c r="I14" s="75"/>
      <c r="J14" s="440"/>
      <c r="K14" s="378"/>
      <c r="L14" s="378"/>
      <c r="M14" s="378"/>
      <c r="N14" s="378"/>
      <c r="O14" s="378"/>
      <c r="P14" s="441"/>
      <c r="Q14" s="76" t="str">
        <f>IF(Q12&lt;&gt;"",IF(Q12&gt;W12,"1","0"),"")</f>
        <v>1</v>
      </c>
      <c r="R14" s="77"/>
      <c r="S14" s="78"/>
      <c r="T14" s="79"/>
      <c r="U14" s="79"/>
      <c r="V14" s="80"/>
      <c r="W14" s="81" t="str">
        <f>IF(Q12&lt;&gt;"",IF(Q12&lt;W12,"1","0"),"")</f>
        <v>0</v>
      </c>
      <c r="X14" s="76" t="str">
        <f>IF(X12&lt;&gt;"",IF(X12&gt;AD12,"1","0"),"")</f>
        <v>1</v>
      </c>
      <c r="Y14" s="80"/>
      <c r="Z14" s="78"/>
      <c r="AA14" s="79"/>
      <c r="AB14" s="78"/>
      <c r="AC14" s="80"/>
      <c r="AD14" s="81" t="str">
        <f>IF(X12&lt;&gt;"",IF(X12&lt;AD12,"1","0"),"")</f>
        <v>0</v>
      </c>
      <c r="AE14" s="76" t="str">
        <f>IF(AE12&lt;&gt;"",IF(AE12&gt;AK12,"1","0"),"")</f>
        <v>1</v>
      </c>
      <c r="AF14" s="80"/>
      <c r="AG14" s="78"/>
      <c r="AH14" s="79"/>
      <c r="AI14" s="78"/>
      <c r="AJ14" s="77"/>
      <c r="AK14" s="82" t="str">
        <f>IF(AE12&lt;&gt;"",IF(AE12&lt;AK12,"1","0"),"")</f>
        <v>0</v>
      </c>
      <c r="AL14" s="406"/>
      <c r="AM14" s="407"/>
      <c r="AN14" s="407"/>
      <c r="AO14" s="415"/>
      <c r="AP14" s="415"/>
      <c r="AQ14" s="415"/>
      <c r="AR14" s="415"/>
      <c r="AS14" s="415"/>
      <c r="AT14" s="415"/>
      <c r="AU14" s="416"/>
      <c r="AV14" s="151"/>
      <c r="AW14" s="147"/>
      <c r="AX14" s="153"/>
      <c r="AY14" s="153"/>
      <c r="AZ14" s="153"/>
      <c r="BA14" s="153"/>
      <c r="BD14" s="144"/>
      <c r="BE14" s="140"/>
      <c r="BF14" s="140"/>
    </row>
    <row r="15" spans="1:58" ht="24" customHeight="1" x14ac:dyDescent="0.25">
      <c r="A15" s="52"/>
      <c r="B15" s="83"/>
      <c r="C15" s="95">
        <v>6</v>
      </c>
      <c r="D15" s="84"/>
      <c r="E15" s="85"/>
      <c r="F15" s="84"/>
      <c r="G15" s="86"/>
      <c r="H15" s="86"/>
      <c r="I15" s="87"/>
      <c r="J15" s="88"/>
      <c r="K15" s="89"/>
      <c r="L15" s="90">
        <f>U10</f>
        <v>0</v>
      </c>
      <c r="M15" s="91"/>
      <c r="N15" s="90">
        <f>S10</f>
        <v>0</v>
      </c>
      <c r="O15" s="89"/>
      <c r="P15" s="92"/>
      <c r="Q15" s="423"/>
      <c r="R15" s="424"/>
      <c r="S15" s="424"/>
      <c r="T15" s="424"/>
      <c r="U15" s="424"/>
      <c r="V15" s="424"/>
      <c r="W15" s="425"/>
      <c r="X15" s="93"/>
      <c r="Y15" s="88"/>
      <c r="Z15" s="94"/>
      <c r="AA15" s="95"/>
      <c r="AB15" s="94"/>
      <c r="AC15" s="88"/>
      <c r="AD15" s="88"/>
      <c r="AE15" s="93"/>
      <c r="AF15" s="88"/>
      <c r="AG15" s="94"/>
      <c r="AH15" s="95"/>
      <c r="AI15" s="94"/>
      <c r="AJ15" s="88"/>
      <c r="AK15" s="88"/>
      <c r="AL15" s="402">
        <f>$O$35</f>
        <v>2</v>
      </c>
      <c r="AM15" s="403"/>
      <c r="AN15" s="403"/>
      <c r="AO15" s="411">
        <f>$AG$35</f>
        <v>2</v>
      </c>
      <c r="AP15" s="411"/>
      <c r="AQ15" s="411"/>
      <c r="AR15" s="411"/>
      <c r="AS15" s="411">
        <f>$AX$35</f>
        <v>2</v>
      </c>
      <c r="AT15" s="411"/>
      <c r="AU15" s="412"/>
      <c r="AV15" s="157"/>
      <c r="AW15" s="433">
        <v>6</v>
      </c>
      <c r="AX15" s="419" t="s">
        <v>28</v>
      </c>
      <c r="AY15" s="419"/>
      <c r="AZ15" s="419"/>
      <c r="BA15" s="419"/>
      <c r="BB15" s="419"/>
      <c r="BC15" s="419"/>
      <c r="BD15" s="420"/>
      <c r="BE15" s="141"/>
      <c r="BF15" s="141"/>
    </row>
    <row r="16" spans="1:58" ht="24" customHeight="1" x14ac:dyDescent="0.2">
      <c r="A16" s="52"/>
      <c r="B16" s="64"/>
      <c r="C16" s="385" t="str">
        <f>IFERROR(VLOOKUP(C15,参加チーム名!$C$6:$C$29,3,FALSE),"")</f>
        <v/>
      </c>
      <c r="D16" s="385"/>
      <c r="E16" s="385"/>
      <c r="F16" s="385"/>
      <c r="G16" s="385"/>
      <c r="H16" s="385"/>
      <c r="I16" s="65"/>
      <c r="J16" s="96"/>
      <c r="K16" s="61"/>
      <c r="L16" s="66">
        <f>U11</f>
        <v>0</v>
      </c>
      <c r="M16" s="46" t="s">
        <v>4</v>
      </c>
      <c r="N16" s="161">
        <f>S11</f>
        <v>1</v>
      </c>
      <c r="O16" s="61"/>
      <c r="P16" s="97"/>
      <c r="Q16" s="426"/>
      <c r="R16" s="427"/>
      <c r="S16" s="427"/>
      <c r="T16" s="427"/>
      <c r="U16" s="427"/>
      <c r="V16" s="427"/>
      <c r="W16" s="428"/>
      <c r="X16" s="98"/>
      <c r="Y16" s="61"/>
      <c r="Z16" s="66">
        <v>1</v>
      </c>
      <c r="AA16" s="46" t="s">
        <v>4</v>
      </c>
      <c r="AB16" s="66"/>
      <c r="AC16" s="61"/>
      <c r="AD16" s="61"/>
      <c r="AE16" s="60"/>
      <c r="AF16" s="61"/>
      <c r="AG16" s="137">
        <v>1</v>
      </c>
      <c r="AH16" s="46" t="s">
        <v>4</v>
      </c>
      <c r="AI16" s="66"/>
      <c r="AJ16" s="61"/>
      <c r="AK16" s="61"/>
      <c r="AL16" s="404"/>
      <c r="AM16" s="405"/>
      <c r="AN16" s="405"/>
      <c r="AO16" s="413"/>
      <c r="AP16" s="413"/>
      <c r="AQ16" s="413"/>
      <c r="AR16" s="413"/>
      <c r="AS16" s="413"/>
      <c r="AT16" s="413"/>
      <c r="AU16" s="414"/>
      <c r="AV16" s="157"/>
      <c r="AW16" s="432"/>
      <c r="AX16" s="421"/>
      <c r="AY16" s="421"/>
      <c r="AZ16" s="421"/>
      <c r="BA16" s="421"/>
      <c r="BB16" s="421"/>
      <c r="BC16" s="421"/>
      <c r="BD16" s="422"/>
      <c r="BE16" s="140"/>
      <c r="BF16" s="140"/>
    </row>
    <row r="17" spans="1:60" ht="24" customHeight="1" x14ac:dyDescent="0.2">
      <c r="A17" s="52"/>
      <c r="B17" s="64"/>
      <c r="C17" s="385"/>
      <c r="D17" s="385"/>
      <c r="E17" s="385"/>
      <c r="F17" s="385"/>
      <c r="G17" s="385"/>
      <c r="H17" s="385"/>
      <c r="I17" s="65"/>
      <c r="J17" s="99">
        <f>W12</f>
        <v>0</v>
      </c>
      <c r="K17" s="61"/>
      <c r="L17" s="66">
        <f>U12</f>
        <v>0</v>
      </c>
      <c r="M17" s="136" t="str">
        <f>T12</f>
        <v>-</v>
      </c>
      <c r="N17" s="161">
        <f>S12</f>
        <v>0</v>
      </c>
      <c r="O17" s="61"/>
      <c r="P17" s="100">
        <f>Q12</f>
        <v>1</v>
      </c>
      <c r="Q17" s="426"/>
      <c r="R17" s="427"/>
      <c r="S17" s="427"/>
      <c r="T17" s="427"/>
      <c r="U17" s="427"/>
      <c r="V17" s="427"/>
      <c r="W17" s="428"/>
      <c r="X17" s="68">
        <f>IF($Z$16&gt;$AB$16,"1",)+IF($Z$17&gt;$AB$17,"1",)+IF($Z$18&gt;$AB$18,"1",)</f>
        <v>1</v>
      </c>
      <c r="Y17" s="61"/>
      <c r="Z17" s="66"/>
      <c r="AA17" s="46"/>
      <c r="AB17" s="66"/>
      <c r="AC17" s="61"/>
      <c r="AD17" s="69">
        <f>IF($Z$16&lt;$AB$16,"1",)+IF($Z$17&lt;$AB$17,"1",)+IF($Z$18&lt;$AB$18,"1",)</f>
        <v>0</v>
      </c>
      <c r="AE17" s="68">
        <f>IF($AG$16&gt;$AI$16,"1",)+IF($AG$17&gt;$AI$17,"1",)+IF($AG$18&gt;$AI$18,"1",)</f>
        <v>1</v>
      </c>
      <c r="AF17" s="61"/>
      <c r="AG17" s="66"/>
      <c r="AH17" s="46"/>
      <c r="AI17" s="66"/>
      <c r="AJ17" s="61"/>
      <c r="AK17" s="101">
        <f>IF($AG$16&lt;$AI$16,"1",)+IF($AG$17&lt;$AI$17,"1",)+IF($AG$18&lt;$AI$18,"1",)</f>
        <v>0</v>
      </c>
      <c r="AL17" s="404"/>
      <c r="AM17" s="405"/>
      <c r="AN17" s="405"/>
      <c r="AO17" s="413"/>
      <c r="AP17" s="413"/>
      <c r="AQ17" s="413"/>
      <c r="AR17" s="413"/>
      <c r="AS17" s="413"/>
      <c r="AT17" s="413"/>
      <c r="AU17" s="414"/>
      <c r="AV17" s="150"/>
      <c r="AW17" s="386" t="str">
        <f>IFERROR(VLOOKUP(AW15,参加チーム名!$C$6:$C$29,3,FALSE),"")</f>
        <v/>
      </c>
      <c r="AX17" s="387"/>
      <c r="AY17" s="387"/>
      <c r="AZ17" s="387"/>
      <c r="BA17" s="387"/>
      <c r="BB17" s="387"/>
      <c r="BC17" s="387"/>
      <c r="BD17" s="388"/>
      <c r="BE17" s="140"/>
      <c r="BF17" s="140"/>
      <c r="BH17" s="123"/>
    </row>
    <row r="18" spans="1:60" ht="24" customHeight="1" x14ac:dyDescent="0.2">
      <c r="A18" s="52"/>
      <c r="B18" s="70"/>
      <c r="C18" s="52"/>
      <c r="D18" s="389">
        <f>SUM(J19+X19+AE19)</f>
        <v>2</v>
      </c>
      <c r="E18" s="391" t="s">
        <v>1</v>
      </c>
      <c r="F18" s="389">
        <f>SUM(P19+AD19+AK19)</f>
        <v>1</v>
      </c>
      <c r="G18" s="391" t="s">
        <v>2</v>
      </c>
      <c r="H18" s="166"/>
      <c r="I18" s="71"/>
      <c r="J18" s="102" t="str">
        <f>W13</f>
        <v>●</v>
      </c>
      <c r="K18" s="61"/>
      <c r="L18" s="66">
        <f>U13</f>
        <v>0</v>
      </c>
      <c r="M18" s="46" t="s">
        <v>0</v>
      </c>
      <c r="N18" s="161">
        <f>S13</f>
        <v>0</v>
      </c>
      <c r="O18" s="61"/>
      <c r="P18" s="73" t="str">
        <f>Q13</f>
        <v>○</v>
      </c>
      <c r="Q18" s="426"/>
      <c r="R18" s="427"/>
      <c r="S18" s="427"/>
      <c r="T18" s="427"/>
      <c r="U18" s="427"/>
      <c r="V18" s="427"/>
      <c r="W18" s="428"/>
      <c r="X18" s="72" t="str">
        <f>IF(X17=AD17,"",IF(X17&lt;&gt;"",IF(X17&gt;AD17,"○","●"),""))</f>
        <v>○</v>
      </c>
      <c r="Y18" s="61"/>
      <c r="Z18" s="66"/>
      <c r="AA18" s="46" t="s">
        <v>0</v>
      </c>
      <c r="AB18" s="66"/>
      <c r="AC18" s="61"/>
      <c r="AD18" s="74" t="str">
        <f>IF(X17=AD17,"",IF(X17&lt;&gt;"",IF(X17&lt;AD17,"○","●"),""))</f>
        <v>●</v>
      </c>
      <c r="AE18" s="72" t="str">
        <f>IF(AE17=AK17,"",IF(AE17&lt;&gt;"",IF(AE17&gt;AK17,"○","●"),""))</f>
        <v>○</v>
      </c>
      <c r="AF18" s="61"/>
      <c r="AG18" s="66"/>
      <c r="AH18" s="46" t="s">
        <v>0</v>
      </c>
      <c r="AI18" s="66"/>
      <c r="AJ18" s="61"/>
      <c r="AK18" s="74" t="str">
        <f>IF(AE17=AK17,"",IF(AE17&lt;&gt;"",IF(AE17&lt;AK17,"○","●"),""))</f>
        <v>●</v>
      </c>
      <c r="AL18" s="404"/>
      <c r="AM18" s="405"/>
      <c r="AN18" s="405"/>
      <c r="AO18" s="413"/>
      <c r="AP18" s="413"/>
      <c r="AQ18" s="413"/>
      <c r="AR18" s="413"/>
      <c r="AS18" s="413"/>
      <c r="AT18" s="413"/>
      <c r="AU18" s="414"/>
      <c r="AV18" s="150"/>
      <c r="AW18" s="386"/>
      <c r="AX18" s="387"/>
      <c r="AY18" s="387"/>
      <c r="AZ18" s="387"/>
      <c r="BA18" s="387"/>
      <c r="BB18" s="387"/>
      <c r="BC18" s="387"/>
      <c r="BD18" s="388"/>
      <c r="BE18" s="140"/>
      <c r="BF18" s="140"/>
    </row>
    <row r="19" spans="1:60" ht="24" customHeight="1" thickBot="1" x14ac:dyDescent="0.25">
      <c r="A19" s="52"/>
      <c r="B19" s="103"/>
      <c r="C19" s="104"/>
      <c r="D19" s="390"/>
      <c r="E19" s="392"/>
      <c r="F19" s="390"/>
      <c r="G19" s="392"/>
      <c r="H19" s="167"/>
      <c r="I19" s="75"/>
      <c r="J19" s="105" t="str">
        <f>W14</f>
        <v>0</v>
      </c>
      <c r="K19" s="105"/>
      <c r="L19" s="161">
        <f>U14</f>
        <v>0</v>
      </c>
      <c r="M19" s="106"/>
      <c r="N19" s="161">
        <f>S14</f>
        <v>0</v>
      </c>
      <c r="O19" s="105"/>
      <c r="P19" s="107" t="str">
        <f>Q14</f>
        <v>1</v>
      </c>
      <c r="Q19" s="429"/>
      <c r="R19" s="430"/>
      <c r="S19" s="430"/>
      <c r="T19" s="430"/>
      <c r="U19" s="430"/>
      <c r="V19" s="430"/>
      <c r="W19" s="431"/>
      <c r="X19" s="76" t="str">
        <f>IF(X17&lt;&gt;"",IF(X17&gt;AD17,"1","0"),"")</f>
        <v>1</v>
      </c>
      <c r="Y19" s="77"/>
      <c r="Z19" s="78"/>
      <c r="AA19" s="79"/>
      <c r="AB19" s="78"/>
      <c r="AC19" s="77"/>
      <c r="AD19" s="81" t="str">
        <f>IF(X17&lt;&gt;"",IF(X17&lt;AD17,"1","0"),"")</f>
        <v>0</v>
      </c>
      <c r="AE19" s="76" t="str">
        <f>IF(AE17&lt;&gt;"",IF(AE17&gt;AK17,"1","0"),"")</f>
        <v>1</v>
      </c>
      <c r="AF19" s="77"/>
      <c r="AG19" s="78"/>
      <c r="AH19" s="79"/>
      <c r="AI19" s="78"/>
      <c r="AJ19" s="77"/>
      <c r="AK19" s="108" t="str">
        <f>IF(AK17&lt;&gt;"",IF(AE17&lt;AK17,"1","0"),"")</f>
        <v>0</v>
      </c>
      <c r="AL19" s="406"/>
      <c r="AM19" s="407"/>
      <c r="AN19" s="407"/>
      <c r="AO19" s="415"/>
      <c r="AP19" s="415"/>
      <c r="AQ19" s="415"/>
      <c r="AR19" s="415"/>
      <c r="AS19" s="415"/>
      <c r="AT19" s="415"/>
      <c r="AU19" s="416"/>
      <c r="AV19" s="151"/>
      <c r="AW19" s="132"/>
      <c r="AX19" s="131"/>
      <c r="AY19" s="131"/>
      <c r="AZ19" s="131"/>
      <c r="BA19" s="131"/>
      <c r="BB19" s="152"/>
      <c r="BC19" s="152"/>
      <c r="BD19" s="148"/>
      <c r="BE19" s="140"/>
      <c r="BF19" s="140"/>
    </row>
    <row r="20" spans="1:60" ht="24" customHeight="1" x14ac:dyDescent="0.25">
      <c r="A20" s="52"/>
      <c r="B20" s="109"/>
      <c r="C20" s="46">
        <v>7</v>
      </c>
      <c r="D20" s="53"/>
      <c r="E20" s="52"/>
      <c r="F20" s="53"/>
      <c r="G20" s="54"/>
      <c r="H20" s="54"/>
      <c r="I20" s="87"/>
      <c r="J20" s="89"/>
      <c r="K20" s="89"/>
      <c r="L20" s="90">
        <f>AB10</f>
        <v>0</v>
      </c>
      <c r="M20" s="91"/>
      <c r="N20" s="90">
        <f>Z10</f>
        <v>0</v>
      </c>
      <c r="O20" s="89"/>
      <c r="P20" s="92"/>
      <c r="Q20" s="110"/>
      <c r="R20" s="89"/>
      <c r="S20" s="66">
        <f>AB15</f>
        <v>0</v>
      </c>
      <c r="T20" s="91"/>
      <c r="U20" s="90">
        <f>Z15</f>
        <v>0</v>
      </c>
      <c r="V20" s="89"/>
      <c r="W20" s="92"/>
      <c r="X20" s="423"/>
      <c r="Y20" s="424"/>
      <c r="Z20" s="424"/>
      <c r="AA20" s="424"/>
      <c r="AB20" s="424"/>
      <c r="AC20" s="424"/>
      <c r="AD20" s="425"/>
      <c r="AE20" s="93"/>
      <c r="AF20" s="88"/>
      <c r="AG20" s="94"/>
      <c r="AH20" s="95"/>
      <c r="AI20" s="94"/>
      <c r="AJ20" s="88"/>
      <c r="AK20" s="88"/>
      <c r="AL20" s="402">
        <f>$O$36</f>
        <v>3</v>
      </c>
      <c r="AM20" s="403"/>
      <c r="AN20" s="403"/>
      <c r="AO20" s="411">
        <f>$AG$36</f>
        <v>3</v>
      </c>
      <c r="AP20" s="411"/>
      <c r="AQ20" s="411"/>
      <c r="AR20" s="411"/>
      <c r="AS20" s="411">
        <f>$AX$36</f>
        <v>3</v>
      </c>
      <c r="AT20" s="411"/>
      <c r="AU20" s="412"/>
      <c r="AV20" s="157"/>
      <c r="AW20" s="432">
        <v>7</v>
      </c>
      <c r="AX20" s="421" t="s">
        <v>36</v>
      </c>
      <c r="AY20" s="421"/>
      <c r="AZ20" s="421"/>
      <c r="BA20" s="421"/>
      <c r="BB20" s="421"/>
      <c r="BC20" s="421"/>
      <c r="BD20" s="422"/>
      <c r="BE20" s="141"/>
      <c r="BF20" s="141"/>
    </row>
    <row r="21" spans="1:60" ht="24" customHeight="1" x14ac:dyDescent="0.2">
      <c r="A21" s="52"/>
      <c r="B21" s="64"/>
      <c r="C21" s="385" t="str">
        <f>IFERROR(VLOOKUP(C20,参加チーム名!$C$6:$C$29,3,FALSE),"")</f>
        <v/>
      </c>
      <c r="D21" s="385"/>
      <c r="E21" s="385"/>
      <c r="F21" s="385"/>
      <c r="G21" s="385"/>
      <c r="H21" s="385"/>
      <c r="I21" s="111"/>
      <c r="J21" s="96"/>
      <c r="K21" s="61"/>
      <c r="L21" s="161">
        <f>AB11</f>
        <v>0</v>
      </c>
      <c r="M21" s="46" t="s">
        <v>4</v>
      </c>
      <c r="N21" s="161">
        <f>Z11</f>
        <v>0</v>
      </c>
      <c r="O21" s="61"/>
      <c r="P21" s="97"/>
      <c r="Q21" s="112"/>
      <c r="R21" s="61"/>
      <c r="S21" s="66">
        <f>AB16</f>
        <v>0</v>
      </c>
      <c r="T21" s="46" t="s">
        <v>4</v>
      </c>
      <c r="U21" s="161">
        <f>Z16</f>
        <v>1</v>
      </c>
      <c r="V21" s="61"/>
      <c r="W21" s="97"/>
      <c r="X21" s="426"/>
      <c r="Y21" s="427"/>
      <c r="Z21" s="427"/>
      <c r="AA21" s="427"/>
      <c r="AB21" s="427"/>
      <c r="AC21" s="427"/>
      <c r="AD21" s="428"/>
      <c r="AE21" s="60"/>
      <c r="AF21" s="61"/>
      <c r="AG21" s="66">
        <v>1</v>
      </c>
      <c r="AH21" s="46" t="s">
        <v>4</v>
      </c>
      <c r="AI21" s="66"/>
      <c r="AJ21" s="61"/>
      <c r="AK21" s="61"/>
      <c r="AL21" s="404"/>
      <c r="AM21" s="405"/>
      <c r="AN21" s="405"/>
      <c r="AO21" s="413"/>
      <c r="AP21" s="413"/>
      <c r="AQ21" s="413"/>
      <c r="AR21" s="413"/>
      <c r="AS21" s="413"/>
      <c r="AT21" s="413"/>
      <c r="AU21" s="414"/>
      <c r="AV21" s="157"/>
      <c r="AW21" s="432"/>
      <c r="AX21" s="421"/>
      <c r="AY21" s="421"/>
      <c r="AZ21" s="421"/>
      <c r="BA21" s="421"/>
      <c r="BB21" s="421"/>
      <c r="BC21" s="421"/>
      <c r="BD21" s="422"/>
      <c r="BE21" s="140"/>
      <c r="BF21" s="138"/>
    </row>
    <row r="22" spans="1:60" ht="24" customHeight="1" x14ac:dyDescent="0.2">
      <c r="A22" s="52"/>
      <c r="B22" s="64"/>
      <c r="C22" s="385"/>
      <c r="D22" s="385"/>
      <c r="E22" s="385"/>
      <c r="F22" s="385"/>
      <c r="G22" s="385"/>
      <c r="H22" s="385"/>
      <c r="I22" s="111"/>
      <c r="J22" s="113">
        <f>AD12</f>
        <v>0</v>
      </c>
      <c r="K22" s="61"/>
      <c r="L22" s="161">
        <f>AB12</f>
        <v>0</v>
      </c>
      <c r="M22" s="136">
        <f>AA12</f>
        <v>0</v>
      </c>
      <c r="N22" s="161">
        <f>Z12</f>
        <v>0</v>
      </c>
      <c r="O22" s="61"/>
      <c r="P22" s="100">
        <f>X12</f>
        <v>1</v>
      </c>
      <c r="Q22" s="114">
        <f>AK12</f>
        <v>0</v>
      </c>
      <c r="R22" s="61"/>
      <c r="S22" s="66">
        <f>AB17</f>
        <v>0</v>
      </c>
      <c r="T22" s="136">
        <f>AA17</f>
        <v>0</v>
      </c>
      <c r="U22" s="161">
        <f>Z17</f>
        <v>0</v>
      </c>
      <c r="V22" s="61"/>
      <c r="W22" s="100">
        <f>AE12</f>
        <v>1</v>
      </c>
      <c r="X22" s="426"/>
      <c r="Y22" s="427"/>
      <c r="Z22" s="427"/>
      <c r="AA22" s="427"/>
      <c r="AB22" s="427"/>
      <c r="AC22" s="427"/>
      <c r="AD22" s="428"/>
      <c r="AE22" s="68">
        <f>IF($AG$21&gt;$AI$21,"1",)+IF($AG$22&gt;$AI$22,"1",)+IF($AG$23&gt;$AI$23,"1",)</f>
        <v>1</v>
      </c>
      <c r="AF22" s="61"/>
      <c r="AG22" s="66"/>
      <c r="AH22" s="46"/>
      <c r="AI22" s="66"/>
      <c r="AJ22" s="61"/>
      <c r="AK22" s="101">
        <f>IF($AG$21&lt;$AI$21,"1",)+IF($AG$22&lt;$AI$22,"1",)+IF($AG$23&lt;$AI$23,"1",)</f>
        <v>0</v>
      </c>
      <c r="AL22" s="404"/>
      <c r="AM22" s="405"/>
      <c r="AN22" s="405"/>
      <c r="AO22" s="413"/>
      <c r="AP22" s="413"/>
      <c r="AQ22" s="413"/>
      <c r="AR22" s="413"/>
      <c r="AS22" s="413"/>
      <c r="AT22" s="413"/>
      <c r="AU22" s="414"/>
      <c r="AV22" s="150"/>
      <c r="AW22" s="386" t="str">
        <f>IFERROR(VLOOKUP(AW20,参加チーム名!$C$6:$C$29,3,FALSE),"")</f>
        <v/>
      </c>
      <c r="AX22" s="387"/>
      <c r="AY22" s="387"/>
      <c r="AZ22" s="387"/>
      <c r="BA22" s="387"/>
      <c r="BB22" s="387"/>
      <c r="BC22" s="387"/>
      <c r="BD22" s="388"/>
      <c r="BE22" s="140"/>
      <c r="BF22" s="138"/>
    </row>
    <row r="23" spans="1:60" ht="24" customHeight="1" x14ac:dyDescent="0.2">
      <c r="A23" s="52"/>
      <c r="B23" s="70"/>
      <c r="C23" s="52"/>
      <c r="D23" s="389">
        <f>SUM(J24+Q24+AE24)</f>
        <v>1</v>
      </c>
      <c r="E23" s="391" t="s">
        <v>1</v>
      </c>
      <c r="F23" s="389">
        <f>SUM(P24+W24+AK24)</f>
        <v>2</v>
      </c>
      <c r="G23" s="391" t="s">
        <v>2</v>
      </c>
      <c r="H23" s="166"/>
      <c r="I23" s="71"/>
      <c r="J23" s="102" t="str">
        <f>AD13</f>
        <v>●</v>
      </c>
      <c r="K23" s="61"/>
      <c r="L23" s="161">
        <f>AB13</f>
        <v>0</v>
      </c>
      <c r="M23" s="46" t="s">
        <v>0</v>
      </c>
      <c r="N23" s="161">
        <f>Z13</f>
        <v>1</v>
      </c>
      <c r="O23" s="61"/>
      <c r="P23" s="73" t="str">
        <f>X13</f>
        <v>○</v>
      </c>
      <c r="Q23" s="72" t="str">
        <f>AD18</f>
        <v>●</v>
      </c>
      <c r="R23" s="61"/>
      <c r="S23" s="66">
        <f>AB18</f>
        <v>0</v>
      </c>
      <c r="T23" s="46" t="s">
        <v>0</v>
      </c>
      <c r="U23" s="161">
        <f>Z18</f>
        <v>0</v>
      </c>
      <c r="V23" s="61"/>
      <c r="W23" s="73" t="str">
        <f>X18</f>
        <v>○</v>
      </c>
      <c r="X23" s="426"/>
      <c r="Y23" s="427"/>
      <c r="Z23" s="427"/>
      <c r="AA23" s="427"/>
      <c r="AB23" s="427"/>
      <c r="AC23" s="427"/>
      <c r="AD23" s="428"/>
      <c r="AE23" s="72" t="str">
        <f>IF(AE22=AK22,"",IF(AE22&lt;&gt;"",IF(AE22&gt;AK22,"○","●"),""))</f>
        <v>○</v>
      </c>
      <c r="AF23" s="61"/>
      <c r="AG23" s="66"/>
      <c r="AH23" s="46" t="s">
        <v>0</v>
      </c>
      <c r="AI23" s="66"/>
      <c r="AJ23" s="61"/>
      <c r="AK23" s="74" t="str">
        <f>IF(AE22=AK22,"",IF(AE22&lt;&gt;"",IF(AE22&lt;AK22,"○","●"),""))</f>
        <v>●</v>
      </c>
      <c r="AL23" s="404"/>
      <c r="AM23" s="405"/>
      <c r="AN23" s="405"/>
      <c r="AO23" s="413"/>
      <c r="AP23" s="413"/>
      <c r="AQ23" s="413"/>
      <c r="AR23" s="413"/>
      <c r="AS23" s="413"/>
      <c r="AT23" s="413"/>
      <c r="AU23" s="414"/>
      <c r="AV23" s="150"/>
      <c r="AW23" s="386"/>
      <c r="AX23" s="387"/>
      <c r="AY23" s="387"/>
      <c r="AZ23" s="387"/>
      <c r="BA23" s="387"/>
      <c r="BB23" s="387"/>
      <c r="BC23" s="387"/>
      <c r="BD23" s="388"/>
      <c r="BE23" s="138"/>
      <c r="BF23" s="138"/>
    </row>
    <row r="24" spans="1:60" ht="24" customHeight="1" thickBot="1" x14ac:dyDescent="0.25">
      <c r="A24" s="52"/>
      <c r="B24" s="70"/>
      <c r="C24" s="52"/>
      <c r="D24" s="390"/>
      <c r="E24" s="392"/>
      <c r="F24" s="390"/>
      <c r="G24" s="392"/>
      <c r="H24" s="167"/>
      <c r="I24" s="75"/>
      <c r="J24" s="115" t="str">
        <f>AD14</f>
        <v>0</v>
      </c>
      <c r="K24" s="115"/>
      <c r="L24" s="116">
        <f>AB14</f>
        <v>0</v>
      </c>
      <c r="M24" s="117"/>
      <c r="N24" s="116">
        <f>Z14</f>
        <v>0</v>
      </c>
      <c r="O24" s="115"/>
      <c r="P24" s="118" t="str">
        <f>X14</f>
        <v>1</v>
      </c>
      <c r="Q24" s="119" t="str">
        <f>AD19</f>
        <v>0</v>
      </c>
      <c r="R24" s="115"/>
      <c r="S24" s="66">
        <f>AB19</f>
        <v>0</v>
      </c>
      <c r="T24" s="117"/>
      <c r="U24" s="116">
        <f>Z19</f>
        <v>0</v>
      </c>
      <c r="V24" s="115"/>
      <c r="W24" s="107" t="str">
        <f>X19</f>
        <v>1</v>
      </c>
      <c r="X24" s="429"/>
      <c r="Y24" s="430"/>
      <c r="Z24" s="430"/>
      <c r="AA24" s="430"/>
      <c r="AB24" s="430"/>
      <c r="AC24" s="430"/>
      <c r="AD24" s="431"/>
      <c r="AE24" s="76" t="str">
        <f>IF(AE22&lt;&gt;"",IF(AE22&gt;AK22,"1","0"),"")</f>
        <v>1</v>
      </c>
      <c r="AF24" s="77"/>
      <c r="AG24" s="78"/>
      <c r="AH24" s="79"/>
      <c r="AI24" s="78"/>
      <c r="AJ24" s="77"/>
      <c r="AK24" s="82" t="str">
        <f>IF(AE22&lt;&gt;"",IF(AE22&lt;AK22,"1","0"),"")</f>
        <v>0</v>
      </c>
      <c r="AL24" s="406"/>
      <c r="AM24" s="407"/>
      <c r="AN24" s="407"/>
      <c r="AO24" s="415"/>
      <c r="AP24" s="415"/>
      <c r="AQ24" s="415"/>
      <c r="AR24" s="415"/>
      <c r="AS24" s="415"/>
      <c r="AT24" s="415"/>
      <c r="AU24" s="416"/>
      <c r="AV24" s="151"/>
      <c r="AW24" s="147"/>
      <c r="AX24" s="153"/>
      <c r="AY24" s="153"/>
      <c r="AZ24" s="153"/>
      <c r="BA24" s="153"/>
      <c r="BD24" s="145"/>
      <c r="BE24" s="138"/>
      <c r="BF24" s="138"/>
    </row>
    <row r="25" spans="1:60" ht="24" customHeight="1" x14ac:dyDescent="0.25">
      <c r="A25" s="52"/>
      <c r="B25" s="83"/>
      <c r="C25" s="95">
        <v>8</v>
      </c>
      <c r="D25" s="84"/>
      <c r="E25" s="85"/>
      <c r="F25" s="84"/>
      <c r="G25" s="86"/>
      <c r="H25" s="86"/>
      <c r="I25" s="87"/>
      <c r="J25" s="96"/>
      <c r="K25" s="96"/>
      <c r="L25" s="161">
        <f>AI10</f>
        <v>0</v>
      </c>
      <c r="M25" s="106"/>
      <c r="N25" s="161">
        <f>AG10</f>
        <v>0</v>
      </c>
      <c r="O25" s="96"/>
      <c r="P25" s="97"/>
      <c r="Q25" s="110"/>
      <c r="R25" s="89"/>
      <c r="S25" s="90">
        <f>AI15</f>
        <v>0</v>
      </c>
      <c r="T25" s="91"/>
      <c r="U25" s="90">
        <f>AG15</f>
        <v>0</v>
      </c>
      <c r="V25" s="89"/>
      <c r="W25" s="92"/>
      <c r="X25" s="110"/>
      <c r="Y25" s="89"/>
      <c r="Z25" s="90">
        <f>AI20</f>
        <v>0</v>
      </c>
      <c r="AA25" s="91"/>
      <c r="AB25" s="90">
        <f>AG20</f>
        <v>0</v>
      </c>
      <c r="AC25" s="89"/>
      <c r="AD25" s="89"/>
      <c r="AE25" s="393"/>
      <c r="AF25" s="394"/>
      <c r="AG25" s="394"/>
      <c r="AH25" s="394"/>
      <c r="AI25" s="394"/>
      <c r="AJ25" s="394"/>
      <c r="AK25" s="395"/>
      <c r="AL25" s="402">
        <f>$O$37</f>
        <v>4</v>
      </c>
      <c r="AM25" s="403"/>
      <c r="AN25" s="403"/>
      <c r="AO25" s="408" t="str">
        <f>$AG$37</f>
        <v/>
      </c>
      <c r="AP25" s="408"/>
      <c r="AQ25" s="408"/>
      <c r="AR25" s="408"/>
      <c r="AS25" s="411" t="str">
        <f>$AX$37</f>
        <v/>
      </c>
      <c r="AT25" s="411"/>
      <c r="AU25" s="412"/>
      <c r="AV25" s="157"/>
      <c r="AW25" s="417">
        <v>8</v>
      </c>
      <c r="AX25" s="419" t="s">
        <v>27</v>
      </c>
      <c r="AY25" s="419"/>
      <c r="AZ25" s="419"/>
      <c r="BA25" s="419"/>
      <c r="BB25" s="419"/>
      <c r="BC25" s="419"/>
      <c r="BD25" s="420"/>
      <c r="BE25" s="141"/>
      <c r="BF25" s="141"/>
    </row>
    <row r="26" spans="1:60" ht="24" customHeight="1" x14ac:dyDescent="0.2">
      <c r="A26" s="52"/>
      <c r="B26" s="64"/>
      <c r="C26" s="385" t="str">
        <f>IFERROR(VLOOKUP(C25,参加チーム名!$C$6:$C$29,3,FALSE),"")</f>
        <v/>
      </c>
      <c r="D26" s="385"/>
      <c r="E26" s="385"/>
      <c r="F26" s="385"/>
      <c r="G26" s="385"/>
      <c r="H26" s="385"/>
      <c r="I26" s="111"/>
      <c r="J26" s="96"/>
      <c r="K26" s="61"/>
      <c r="L26" s="66">
        <f>AI11</f>
        <v>0</v>
      </c>
      <c r="M26" s="46" t="s">
        <v>4</v>
      </c>
      <c r="N26" s="161">
        <f>AG11</f>
        <v>1</v>
      </c>
      <c r="O26" s="61"/>
      <c r="P26" s="97"/>
      <c r="Q26" s="112"/>
      <c r="R26" s="61"/>
      <c r="S26" s="66">
        <f>AI16</f>
        <v>0</v>
      </c>
      <c r="T26" s="46" t="s">
        <v>4</v>
      </c>
      <c r="U26" s="66">
        <f>AG16</f>
        <v>1</v>
      </c>
      <c r="V26" s="61"/>
      <c r="W26" s="97"/>
      <c r="X26" s="112"/>
      <c r="Y26" s="61"/>
      <c r="Z26" s="161">
        <f>AI21</f>
        <v>0</v>
      </c>
      <c r="AA26" s="46" t="s">
        <v>4</v>
      </c>
      <c r="AB26" s="66">
        <f>AG21</f>
        <v>1</v>
      </c>
      <c r="AC26" s="61"/>
      <c r="AD26" s="96"/>
      <c r="AE26" s="396"/>
      <c r="AF26" s="397"/>
      <c r="AG26" s="397"/>
      <c r="AH26" s="397"/>
      <c r="AI26" s="397"/>
      <c r="AJ26" s="397"/>
      <c r="AK26" s="398"/>
      <c r="AL26" s="404"/>
      <c r="AM26" s="405"/>
      <c r="AN26" s="405"/>
      <c r="AO26" s="409"/>
      <c r="AP26" s="409"/>
      <c r="AQ26" s="409"/>
      <c r="AR26" s="409"/>
      <c r="AS26" s="413"/>
      <c r="AT26" s="413"/>
      <c r="AU26" s="414"/>
      <c r="AV26" s="157"/>
      <c r="AW26" s="418"/>
      <c r="AX26" s="421"/>
      <c r="AY26" s="421"/>
      <c r="AZ26" s="421"/>
      <c r="BA26" s="421"/>
      <c r="BB26" s="421"/>
      <c r="BC26" s="421"/>
      <c r="BD26" s="422"/>
      <c r="BE26" s="140"/>
      <c r="BF26" s="138"/>
    </row>
    <row r="27" spans="1:60" ht="24" customHeight="1" x14ac:dyDescent="0.2">
      <c r="A27" s="52"/>
      <c r="B27" s="64"/>
      <c r="C27" s="385"/>
      <c r="D27" s="385"/>
      <c r="E27" s="385"/>
      <c r="F27" s="385"/>
      <c r="G27" s="385"/>
      <c r="H27" s="385"/>
      <c r="I27" s="111"/>
      <c r="J27" s="113">
        <f>AK12</f>
        <v>0</v>
      </c>
      <c r="K27" s="61"/>
      <c r="L27" s="66">
        <f>AI12</f>
        <v>0</v>
      </c>
      <c r="M27" s="136">
        <f>AH12</f>
        <v>0</v>
      </c>
      <c r="N27" s="161">
        <f>AG12</f>
        <v>0</v>
      </c>
      <c r="O27" s="61"/>
      <c r="P27" s="100">
        <f>AE12</f>
        <v>1</v>
      </c>
      <c r="Q27" s="114">
        <f>AK17</f>
        <v>0</v>
      </c>
      <c r="R27" s="61"/>
      <c r="S27" s="66">
        <f>AI17</f>
        <v>0</v>
      </c>
      <c r="T27" s="136">
        <f>AH17</f>
        <v>0</v>
      </c>
      <c r="U27" s="66">
        <f>AG17</f>
        <v>0</v>
      </c>
      <c r="V27" s="61"/>
      <c r="W27" s="100">
        <f>AE17</f>
        <v>1</v>
      </c>
      <c r="X27" s="114">
        <f>AK22</f>
        <v>0</v>
      </c>
      <c r="Y27" s="61"/>
      <c r="Z27" s="161">
        <f>AI22</f>
        <v>0</v>
      </c>
      <c r="AA27" s="136">
        <f>AH22</f>
        <v>0</v>
      </c>
      <c r="AB27" s="66">
        <f>AG22</f>
        <v>0</v>
      </c>
      <c r="AC27" s="61"/>
      <c r="AD27" s="120">
        <f>AE22</f>
        <v>1</v>
      </c>
      <c r="AE27" s="396"/>
      <c r="AF27" s="397"/>
      <c r="AG27" s="397"/>
      <c r="AH27" s="397"/>
      <c r="AI27" s="397"/>
      <c r="AJ27" s="397"/>
      <c r="AK27" s="398"/>
      <c r="AL27" s="404"/>
      <c r="AM27" s="405"/>
      <c r="AN27" s="405"/>
      <c r="AO27" s="409"/>
      <c r="AP27" s="409"/>
      <c r="AQ27" s="409"/>
      <c r="AR27" s="409"/>
      <c r="AS27" s="413"/>
      <c r="AT27" s="413"/>
      <c r="AU27" s="414"/>
      <c r="AV27" s="150"/>
      <c r="AW27" s="386" t="str">
        <f>IFERROR(VLOOKUP(AW25,参加チーム名!$C$6:$C$29,3,FALSE),"")</f>
        <v/>
      </c>
      <c r="AX27" s="387"/>
      <c r="AY27" s="387"/>
      <c r="AZ27" s="387"/>
      <c r="BA27" s="387"/>
      <c r="BB27" s="387"/>
      <c r="BC27" s="387"/>
      <c r="BD27" s="388"/>
      <c r="BE27" s="140"/>
      <c r="BF27" s="138"/>
    </row>
    <row r="28" spans="1:60" ht="24" customHeight="1" x14ac:dyDescent="0.2">
      <c r="A28" s="52"/>
      <c r="B28" s="70"/>
      <c r="C28" s="52"/>
      <c r="D28" s="389">
        <f>SUM(J29+Q29+X29)</f>
        <v>0</v>
      </c>
      <c r="E28" s="391" t="s">
        <v>1</v>
      </c>
      <c r="F28" s="389">
        <f>SUM(P29+W29+AD29)</f>
        <v>3</v>
      </c>
      <c r="G28" s="391" t="s">
        <v>2</v>
      </c>
      <c r="H28" s="166"/>
      <c r="I28" s="71"/>
      <c r="J28" s="102" t="str">
        <f>AK13</f>
        <v>●</v>
      </c>
      <c r="K28" s="61"/>
      <c r="L28" s="66">
        <f>AI13</f>
        <v>0</v>
      </c>
      <c r="M28" s="46" t="s">
        <v>0</v>
      </c>
      <c r="N28" s="161">
        <f>AG13</f>
        <v>0</v>
      </c>
      <c r="O28" s="61"/>
      <c r="P28" s="73" t="str">
        <f>AE13</f>
        <v>○</v>
      </c>
      <c r="Q28" s="72" t="str">
        <f>AK18</f>
        <v>●</v>
      </c>
      <c r="R28" s="61"/>
      <c r="S28" s="66">
        <f>AI18</f>
        <v>0</v>
      </c>
      <c r="T28" s="46" t="s">
        <v>0</v>
      </c>
      <c r="U28" s="66">
        <f>AG18</f>
        <v>0</v>
      </c>
      <c r="V28" s="61"/>
      <c r="W28" s="73" t="str">
        <f>AE18</f>
        <v>○</v>
      </c>
      <c r="X28" s="72" t="str">
        <f>AK23</f>
        <v>●</v>
      </c>
      <c r="Y28" s="61"/>
      <c r="Z28" s="161">
        <f>AI23</f>
        <v>0</v>
      </c>
      <c r="AA28" s="46" t="s">
        <v>0</v>
      </c>
      <c r="AB28" s="66">
        <f>AG23</f>
        <v>0</v>
      </c>
      <c r="AC28" s="61"/>
      <c r="AD28" s="121" t="str">
        <f>AE23</f>
        <v>○</v>
      </c>
      <c r="AE28" s="396"/>
      <c r="AF28" s="397"/>
      <c r="AG28" s="397"/>
      <c r="AH28" s="397"/>
      <c r="AI28" s="397"/>
      <c r="AJ28" s="397"/>
      <c r="AK28" s="398"/>
      <c r="AL28" s="404"/>
      <c r="AM28" s="405"/>
      <c r="AN28" s="405"/>
      <c r="AO28" s="409"/>
      <c r="AP28" s="409"/>
      <c r="AQ28" s="409"/>
      <c r="AR28" s="409"/>
      <c r="AS28" s="413"/>
      <c r="AT28" s="413"/>
      <c r="AU28" s="414"/>
      <c r="AV28" s="150"/>
      <c r="AW28" s="386"/>
      <c r="AX28" s="387"/>
      <c r="AY28" s="387"/>
      <c r="AZ28" s="387"/>
      <c r="BA28" s="387"/>
      <c r="BB28" s="387"/>
      <c r="BC28" s="387"/>
      <c r="BD28" s="388"/>
      <c r="BE28" s="138"/>
      <c r="BF28" s="138"/>
    </row>
    <row r="29" spans="1:60" ht="24" customHeight="1" thickBot="1" x14ac:dyDescent="0.25">
      <c r="A29" s="52"/>
      <c r="B29" s="103"/>
      <c r="C29" s="104"/>
      <c r="D29" s="390"/>
      <c r="E29" s="392"/>
      <c r="F29" s="390"/>
      <c r="G29" s="392"/>
      <c r="H29" s="167"/>
      <c r="I29" s="75"/>
      <c r="J29" s="115" t="str">
        <f>AK14</f>
        <v>0</v>
      </c>
      <c r="K29" s="115"/>
      <c r="L29" s="116">
        <f>AI14</f>
        <v>0</v>
      </c>
      <c r="M29" s="117"/>
      <c r="N29" s="116">
        <f>AG14</f>
        <v>0</v>
      </c>
      <c r="O29" s="115"/>
      <c r="P29" s="118" t="str">
        <f>AE14</f>
        <v>1</v>
      </c>
      <c r="Q29" s="119" t="str">
        <f>AK19</f>
        <v>0</v>
      </c>
      <c r="R29" s="115"/>
      <c r="S29" s="116">
        <f>AI19</f>
        <v>0</v>
      </c>
      <c r="T29" s="117"/>
      <c r="U29" s="116">
        <f>AG19</f>
        <v>0</v>
      </c>
      <c r="V29" s="115"/>
      <c r="W29" s="118" t="str">
        <f>AE19</f>
        <v>1</v>
      </c>
      <c r="X29" s="119" t="str">
        <f>AK24</f>
        <v>0</v>
      </c>
      <c r="Y29" s="115"/>
      <c r="Z29" s="116">
        <f>AI24</f>
        <v>0</v>
      </c>
      <c r="AA29" s="117"/>
      <c r="AB29" s="116">
        <f>AG24</f>
        <v>0</v>
      </c>
      <c r="AC29" s="122"/>
      <c r="AD29" s="115" t="str">
        <f>AE24</f>
        <v>1</v>
      </c>
      <c r="AE29" s="399"/>
      <c r="AF29" s="400"/>
      <c r="AG29" s="400"/>
      <c r="AH29" s="400"/>
      <c r="AI29" s="400"/>
      <c r="AJ29" s="400"/>
      <c r="AK29" s="401"/>
      <c r="AL29" s="406"/>
      <c r="AM29" s="407"/>
      <c r="AN29" s="407"/>
      <c r="AO29" s="410"/>
      <c r="AP29" s="410"/>
      <c r="AQ29" s="410"/>
      <c r="AR29" s="410"/>
      <c r="AS29" s="415"/>
      <c r="AT29" s="415"/>
      <c r="AU29" s="416"/>
      <c r="AV29" s="130"/>
      <c r="AW29" s="132"/>
      <c r="AX29" s="131"/>
      <c r="AY29" s="131"/>
      <c r="AZ29" s="131"/>
      <c r="BA29" s="131"/>
      <c r="BB29" s="152"/>
      <c r="BC29" s="152"/>
      <c r="BD29" s="146"/>
      <c r="BE29" s="138"/>
      <c r="BF29" s="138"/>
    </row>
    <row r="30" spans="1:60" ht="24" customHeight="1" x14ac:dyDescent="0.25">
      <c r="A30" s="52"/>
      <c r="B30" s="52"/>
      <c r="C30" s="52"/>
      <c r="D30" s="165"/>
      <c r="E30" s="166"/>
      <c r="F30" s="165"/>
      <c r="G30" s="166"/>
      <c r="H30" s="166"/>
      <c r="I30" s="52"/>
      <c r="J30" s="105"/>
      <c r="K30" s="105"/>
      <c r="L30" s="161"/>
      <c r="M30" s="106"/>
      <c r="N30" s="161"/>
      <c r="O30" s="105"/>
      <c r="P30" s="105"/>
      <c r="Q30" s="105"/>
      <c r="R30" s="105"/>
      <c r="S30" s="161"/>
      <c r="T30" s="106"/>
      <c r="U30" s="161"/>
      <c r="V30" s="105"/>
      <c r="W30" s="105"/>
      <c r="X30" s="105"/>
      <c r="Y30" s="105"/>
      <c r="Z30" s="161"/>
      <c r="AA30" s="106"/>
      <c r="AB30" s="161"/>
      <c r="AC30" s="133"/>
      <c r="AD30" s="105"/>
      <c r="AE30" s="134"/>
      <c r="AF30" s="134"/>
      <c r="AG30" s="134"/>
      <c r="AH30" s="134"/>
      <c r="AI30" s="134"/>
      <c r="AJ30" s="134"/>
      <c r="AK30" s="134"/>
      <c r="AL30" s="154"/>
      <c r="AM30" s="154"/>
      <c r="AN30" s="154"/>
      <c r="AO30" s="129"/>
      <c r="AP30" s="129"/>
      <c r="AQ30" s="129"/>
      <c r="AR30" s="129"/>
      <c r="AS30" s="130"/>
      <c r="AT30" s="130"/>
      <c r="AU30" s="130"/>
      <c r="AV30" s="130"/>
      <c r="AW30" s="130"/>
      <c r="AX30" s="153"/>
      <c r="AY30" s="153"/>
      <c r="AZ30" s="153"/>
      <c r="BA30" s="153"/>
      <c r="BD30" s="143"/>
      <c r="BE30" s="143"/>
      <c r="BF30" s="143"/>
    </row>
    <row r="31" spans="1:60" ht="20.100000000000001" customHeight="1" thickBot="1" x14ac:dyDescent="0.25">
      <c r="D31" s="18"/>
      <c r="E31" s="1"/>
      <c r="F31" s="18"/>
      <c r="G31" s="5"/>
      <c r="H31" s="5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0"/>
      <c r="X31" s="8"/>
      <c r="Y31" s="8"/>
      <c r="Z31" s="9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9"/>
      <c r="AZ31" s="9"/>
      <c r="BD31" s="25"/>
      <c r="BE31" s="140"/>
      <c r="BF31" s="25"/>
    </row>
    <row r="32" spans="1:60" ht="24" customHeight="1" x14ac:dyDescent="0.2">
      <c r="B32" s="375"/>
      <c r="C32" s="376"/>
      <c r="D32" s="376"/>
      <c r="E32" s="376"/>
      <c r="F32" s="376"/>
      <c r="G32" s="376"/>
      <c r="H32" s="376"/>
      <c r="I32" s="376"/>
      <c r="J32" s="379" t="s">
        <v>16</v>
      </c>
      <c r="K32" s="162"/>
      <c r="L32" s="381" t="s">
        <v>2</v>
      </c>
      <c r="M32" s="382" t="s">
        <v>21</v>
      </c>
      <c r="N32" s="382"/>
      <c r="O32" s="347" t="s">
        <v>31</v>
      </c>
      <c r="P32" s="349"/>
      <c r="Q32" s="353" t="s">
        <v>18</v>
      </c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5"/>
      <c r="AG32" s="347" t="s">
        <v>14</v>
      </c>
      <c r="AH32" s="348"/>
      <c r="AI32" s="349"/>
      <c r="AJ32" s="353" t="s">
        <v>19</v>
      </c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  <c r="AW32" s="355"/>
      <c r="AX32" s="347" t="s">
        <v>7</v>
      </c>
      <c r="AY32" s="348"/>
      <c r="AZ32" s="348"/>
      <c r="BA32" s="349"/>
      <c r="BB32" s="9"/>
      <c r="BD32" s="25"/>
      <c r="BE32" s="140"/>
      <c r="BF32" s="25"/>
    </row>
    <row r="33" spans="2:58" ht="24" customHeight="1" thickBot="1" x14ac:dyDescent="0.25">
      <c r="B33" s="377"/>
      <c r="C33" s="378"/>
      <c r="D33" s="378"/>
      <c r="E33" s="378"/>
      <c r="F33" s="378"/>
      <c r="G33" s="378"/>
      <c r="H33" s="378"/>
      <c r="I33" s="378"/>
      <c r="J33" s="380"/>
      <c r="K33" s="163"/>
      <c r="L33" s="366"/>
      <c r="M33" s="365"/>
      <c r="N33" s="365"/>
      <c r="O33" s="350" t="s">
        <v>32</v>
      </c>
      <c r="P33" s="352"/>
      <c r="Q33" s="356" t="s">
        <v>17</v>
      </c>
      <c r="R33" s="356"/>
      <c r="S33" s="357"/>
      <c r="T33" s="358" t="s">
        <v>10</v>
      </c>
      <c r="U33" s="356"/>
      <c r="V33" s="357"/>
      <c r="W33" s="359" t="s">
        <v>20</v>
      </c>
      <c r="X33" s="360"/>
      <c r="Y33" s="360"/>
      <c r="Z33" s="361" t="s">
        <v>12</v>
      </c>
      <c r="AA33" s="362"/>
      <c r="AB33" s="362"/>
      <c r="AC33" s="363"/>
      <c r="AD33" s="364" t="s">
        <v>13</v>
      </c>
      <c r="AE33" s="365"/>
      <c r="AF33" s="365"/>
      <c r="AG33" s="350"/>
      <c r="AH33" s="351"/>
      <c r="AI33" s="352"/>
      <c r="AJ33" s="365" t="s">
        <v>11</v>
      </c>
      <c r="AK33" s="365"/>
      <c r="AL33" s="365"/>
      <c r="AM33" s="366"/>
      <c r="AN33" s="383" t="s">
        <v>10</v>
      </c>
      <c r="AO33" s="365"/>
      <c r="AP33" s="366"/>
      <c r="AQ33" s="383" t="s">
        <v>15</v>
      </c>
      <c r="AR33" s="365"/>
      <c r="AS33" s="365"/>
      <c r="AT33" s="384"/>
      <c r="AU33" s="364" t="s">
        <v>13</v>
      </c>
      <c r="AV33" s="365"/>
      <c r="AW33" s="365"/>
      <c r="AX33" s="350"/>
      <c r="AY33" s="351"/>
      <c r="AZ33" s="351"/>
      <c r="BA33" s="352"/>
      <c r="BB33" s="9"/>
      <c r="BE33" s="140"/>
    </row>
    <row r="34" spans="2:58" ht="27.9" customHeight="1" x14ac:dyDescent="0.2">
      <c r="B34" s="44"/>
      <c r="C34" s="333" t="str">
        <f>C11</f>
        <v/>
      </c>
      <c r="D34" s="333"/>
      <c r="E34" s="333"/>
      <c r="F34" s="333"/>
      <c r="G34" s="333"/>
      <c r="H34" s="333"/>
      <c r="I34" s="45"/>
      <c r="J34" s="168">
        <f>D13</f>
        <v>3</v>
      </c>
      <c r="K34" s="46" t="s">
        <v>4</v>
      </c>
      <c r="L34" s="171">
        <f>F13</f>
        <v>0</v>
      </c>
      <c r="M34" s="334">
        <f>IF(J34*2+L34*1=0,"",J34*2+L34*1)</f>
        <v>6</v>
      </c>
      <c r="N34" s="335"/>
      <c r="O34" s="336">
        <f>IF(OR(M34="",M34=0),"",RANK(M34,$M34:$M37))</f>
        <v>1</v>
      </c>
      <c r="P34" s="337"/>
      <c r="Q34" s="335">
        <f>SUM(Q12+X12+AE12)</f>
        <v>3</v>
      </c>
      <c r="R34" s="335"/>
      <c r="S34" s="335"/>
      <c r="T34" s="334">
        <f>SUM(W12+AD12+AK12)</f>
        <v>0</v>
      </c>
      <c r="U34" s="335"/>
      <c r="V34" s="342"/>
      <c r="W34" s="343">
        <f>IF(Q34=0,T34*0,IF(T34=0,Q34*1,IF(OR(Q34="",Q34=0),"",Q34-T34)))</f>
        <v>3</v>
      </c>
      <c r="X34" s="343"/>
      <c r="Y34" s="343"/>
      <c r="Z34" s="344">
        <f>IF(OR(W34="",W34=0),"",RANK(W34,$W34:$W37))</f>
        <v>1</v>
      </c>
      <c r="AA34" s="345"/>
      <c r="AB34" s="345"/>
      <c r="AC34" s="346"/>
      <c r="AD34" s="369">
        <f>IF(Q34=0,T34*0,IF(T34=0,Q34*1,IF(OR(Q34="",Q34=0),"",Q34/T34)))</f>
        <v>3</v>
      </c>
      <c r="AE34" s="370"/>
      <c r="AF34" s="370"/>
      <c r="AG34" s="367">
        <f>IF(OR(AD34="",AD34=0),"",RANK(AD34,$AD34:$AD37))</f>
        <v>1</v>
      </c>
      <c r="AH34" s="345"/>
      <c r="AI34" s="368"/>
      <c r="AJ34" s="345">
        <f>SUM(S10:S14)+SUM(Z10:Z14)+SUM(AG10:AG14)</f>
        <v>3</v>
      </c>
      <c r="AK34" s="345"/>
      <c r="AL34" s="345"/>
      <c r="AM34" s="345"/>
      <c r="AN34" s="344">
        <f>SUM(U10:U14)+SUM(AB10:AB14)+SUM(AI10:AI14)</f>
        <v>0</v>
      </c>
      <c r="AO34" s="345"/>
      <c r="AP34" s="371"/>
      <c r="AQ34" s="372">
        <f>IF(AJ34=0,AN34*0,IF(AN34=0,AJ34*1,IF(OR(AJ34="",AN34=0),"",AJ34-AN34)))</f>
        <v>3</v>
      </c>
      <c r="AR34" s="373"/>
      <c r="AS34" s="373"/>
      <c r="AT34" s="374"/>
      <c r="AU34" s="369">
        <f>IF(AJ34=0,AN34*0,IF(AN34=0,AJ34*1,IF(OR(AJ34="",AJ34=0),"",AJ34/AN34)))</f>
        <v>3</v>
      </c>
      <c r="AV34" s="370"/>
      <c r="AW34" s="370"/>
      <c r="AX34" s="367">
        <f>IF(OR(AU34="",AU34=0),"",RANK(AU34,$AU34:$AU37))</f>
        <v>1</v>
      </c>
      <c r="AY34" s="345"/>
      <c r="AZ34" s="345"/>
      <c r="BA34" s="368"/>
      <c r="BB34" s="9"/>
    </row>
    <row r="35" spans="2:58" ht="27.9" customHeight="1" x14ac:dyDescent="0.2">
      <c r="B35" s="44"/>
      <c r="C35" s="338" t="str">
        <f>C16</f>
        <v/>
      </c>
      <c r="D35" s="338"/>
      <c r="E35" s="338"/>
      <c r="F35" s="338"/>
      <c r="G35" s="338"/>
      <c r="H35" s="338"/>
      <c r="I35" s="45"/>
      <c r="J35" s="158">
        <f>D18</f>
        <v>2</v>
      </c>
      <c r="K35" s="47" t="s">
        <v>0</v>
      </c>
      <c r="L35" s="170">
        <f>F18</f>
        <v>1</v>
      </c>
      <c r="M35" s="328">
        <f>IF(J35*2+L35*1=0,"",J35*2+L35*1)</f>
        <v>5</v>
      </c>
      <c r="N35" s="318"/>
      <c r="O35" s="340">
        <f>IF(OR(M35="",M35=0),"",RANK(M35,$M34:$M37))</f>
        <v>2</v>
      </c>
      <c r="P35" s="341"/>
      <c r="Q35" s="318">
        <f>SUM(J17+X17+AE17)</f>
        <v>2</v>
      </c>
      <c r="R35" s="318"/>
      <c r="S35" s="318"/>
      <c r="T35" s="328">
        <f>SUM(P17+AD17+AK17)</f>
        <v>1</v>
      </c>
      <c r="U35" s="318"/>
      <c r="V35" s="339"/>
      <c r="W35" s="327">
        <f>IF(Q35=0,T35*0,IF(T35=0,Q35*1,IF(OR(Q35="",Q35=0),"",Q35-T35)))</f>
        <v>1</v>
      </c>
      <c r="X35" s="327"/>
      <c r="Y35" s="327"/>
      <c r="Z35" s="328">
        <f>IF(OR(W35="",W35=0),"",RANK(W35,$W34:$W37))</f>
        <v>2</v>
      </c>
      <c r="AA35" s="318"/>
      <c r="AB35" s="318"/>
      <c r="AC35" s="329"/>
      <c r="AD35" s="312">
        <f>IF(Q35=0,T35*0,IF(T35=0,Q35*1,IF(OR(Q35="",Q35=0),"",Q35/T35)))</f>
        <v>2</v>
      </c>
      <c r="AE35" s="313"/>
      <c r="AF35" s="313"/>
      <c r="AG35" s="317">
        <f>IF(OR(AD35="",AD35=0),"",RANK(AD35,$AD34:$AD37))</f>
        <v>2</v>
      </c>
      <c r="AH35" s="318"/>
      <c r="AI35" s="319"/>
      <c r="AJ35" s="315">
        <f>SUM(L15:L19)+SUM(Z15:Z19)+SUM(AG15:AG19)</f>
        <v>2</v>
      </c>
      <c r="AK35" s="315"/>
      <c r="AL35" s="315"/>
      <c r="AM35" s="315"/>
      <c r="AN35" s="330">
        <f>SUM(N15:N19)+SUM(AB15:AB19)+SUM(AI15:AI19)</f>
        <v>1</v>
      </c>
      <c r="AO35" s="315"/>
      <c r="AP35" s="331"/>
      <c r="AQ35" s="327">
        <f>IF(AJ35=0,AN35*0,IF(AN35=0,AJ35*1,IF(OR(AJ35="",AN35=0),"",AJ35-AN35)))</f>
        <v>1</v>
      </c>
      <c r="AR35" s="327"/>
      <c r="AS35" s="327"/>
      <c r="AT35" s="332"/>
      <c r="AU35" s="312">
        <f>IF(AJ35=0,AN35*0,IF(AN35=0,AJ35*1,IF(OR(AJ35="",AJ35=0),"",AJ35/AN35)))</f>
        <v>2</v>
      </c>
      <c r="AV35" s="313"/>
      <c r="AW35" s="313"/>
      <c r="AX35" s="314">
        <f>IF(OR(AU35="",AU35=0),"",RANK(AU35,$AU34:$AU37))</f>
        <v>2</v>
      </c>
      <c r="AY35" s="315"/>
      <c r="AZ35" s="315"/>
      <c r="BA35" s="316"/>
      <c r="BB35" s="9"/>
      <c r="BD35" s="25"/>
      <c r="BE35" s="25"/>
      <c r="BF35" s="25"/>
    </row>
    <row r="36" spans="2:58" ht="27.9" customHeight="1" x14ac:dyDescent="0.2">
      <c r="B36" s="44"/>
      <c r="C36" s="338" t="str">
        <f>C21</f>
        <v/>
      </c>
      <c r="D36" s="338"/>
      <c r="E36" s="338"/>
      <c r="F36" s="338"/>
      <c r="G36" s="338"/>
      <c r="H36" s="338"/>
      <c r="I36" s="45"/>
      <c r="J36" s="48">
        <f>D23</f>
        <v>1</v>
      </c>
      <c r="K36" s="46" t="s">
        <v>4</v>
      </c>
      <c r="L36" s="49">
        <f>F23</f>
        <v>2</v>
      </c>
      <c r="M36" s="328">
        <f>IF(J36*2+L36*1=0,"",J36*2+L36*1)</f>
        <v>4</v>
      </c>
      <c r="N36" s="318"/>
      <c r="O36" s="317">
        <f>IF(OR(M36="",M36=0),"",RANK(M36,$M34:$M37))</f>
        <v>3</v>
      </c>
      <c r="P36" s="319"/>
      <c r="Q36" s="318">
        <f>SUM(J22+Q22+AE22)</f>
        <v>1</v>
      </c>
      <c r="R36" s="318"/>
      <c r="S36" s="318"/>
      <c r="T36" s="328">
        <f>SUM(P22+W22+AK22)</f>
        <v>2</v>
      </c>
      <c r="U36" s="318"/>
      <c r="V36" s="339"/>
      <c r="W36" s="327">
        <f>IF(Q36=0,T36*0,IF(T36=0,Q36*1,IF(OR(Q36="",Q36=0),"",Q36-T36)))</f>
        <v>-1</v>
      </c>
      <c r="X36" s="327"/>
      <c r="Y36" s="327"/>
      <c r="Z36" s="328">
        <f>IF(OR(W36="",W36=0),"",RANK(W36,$W34:$W37))</f>
        <v>4</v>
      </c>
      <c r="AA36" s="318"/>
      <c r="AB36" s="318"/>
      <c r="AC36" s="329"/>
      <c r="AD36" s="312">
        <f>IF(Q36=0,T36*0,IF(T36=0,Q36*1,IF(OR(Q36="",Q36=0),"",Q36/T36)))</f>
        <v>0.5</v>
      </c>
      <c r="AE36" s="313"/>
      <c r="AF36" s="313"/>
      <c r="AG36" s="317">
        <f>IF(OR(AD36="",AD36=0),"",RANK(AD36,$AD34:$AD37))</f>
        <v>3</v>
      </c>
      <c r="AH36" s="318"/>
      <c r="AI36" s="319"/>
      <c r="AJ36" s="315">
        <f>SUM(L20:L24)+SUM(S20:S24)+SUM(AG20:AG24)</f>
        <v>1</v>
      </c>
      <c r="AK36" s="315"/>
      <c r="AL36" s="315"/>
      <c r="AM36" s="315"/>
      <c r="AN36" s="320">
        <f>SUM(N20:N24)+SUM(U20:U24)+SUM(AI20:AI24)</f>
        <v>2</v>
      </c>
      <c r="AO36" s="321"/>
      <c r="AP36" s="322"/>
      <c r="AQ36" s="310">
        <f>IF(AJ36=0,AN36*0,IF(AN36=0,AJ36*1,IF(OR(AJ36="",AN36=0),"",AJ36-AN36)))</f>
        <v>-1</v>
      </c>
      <c r="AR36" s="310"/>
      <c r="AS36" s="310"/>
      <c r="AT36" s="311"/>
      <c r="AU36" s="312">
        <f>IF(AJ36=0,AN36*0,IF(AN36=0,AJ36*1,IF(OR(AJ36="",AJ36=0),"",AJ36/AN36)))</f>
        <v>0.5</v>
      </c>
      <c r="AV36" s="313"/>
      <c r="AW36" s="313"/>
      <c r="AX36" s="314">
        <f>IF(OR(AU36="",AU36=0),"",RANK(AU36,$AU34:$AU37))</f>
        <v>3</v>
      </c>
      <c r="AY36" s="315"/>
      <c r="AZ36" s="315"/>
      <c r="BA36" s="316"/>
      <c r="BB36" s="11"/>
      <c r="BD36" s="25"/>
      <c r="BE36" s="140"/>
      <c r="BF36" s="25"/>
    </row>
    <row r="37" spans="2:58" ht="27.9" customHeight="1" thickBot="1" x14ac:dyDescent="0.25">
      <c r="B37" s="50"/>
      <c r="C37" s="323" t="str">
        <f>C26</f>
        <v/>
      </c>
      <c r="D37" s="323"/>
      <c r="E37" s="323"/>
      <c r="F37" s="323"/>
      <c r="G37" s="323"/>
      <c r="H37" s="323"/>
      <c r="I37" s="51"/>
      <c r="J37" s="160">
        <f>D28</f>
        <v>0</v>
      </c>
      <c r="K37" s="159" t="s">
        <v>0</v>
      </c>
      <c r="L37" s="164">
        <f>F28</f>
        <v>3</v>
      </c>
      <c r="M37" s="324">
        <f>IF(J37*2+L37*1=0,"",J37*2+L37*1)</f>
        <v>3</v>
      </c>
      <c r="N37" s="303"/>
      <c r="O37" s="302">
        <f>IF(OR(M37="",M37=0),"",RANK(M37,$M34:$M37))</f>
        <v>4</v>
      </c>
      <c r="P37" s="304"/>
      <c r="Q37" s="303">
        <f>SUM(J27+Q27+X27)</f>
        <v>0</v>
      </c>
      <c r="R37" s="303"/>
      <c r="S37" s="303"/>
      <c r="T37" s="324">
        <f>SUM(P27+W27+AD27)</f>
        <v>3</v>
      </c>
      <c r="U37" s="303"/>
      <c r="V37" s="325"/>
      <c r="W37" s="308">
        <f>IF(Q37=0,T37*0,IF(T37=0,Q37*1,IF(OR(Q37="",Q37=0),"",Q37-T37)))</f>
        <v>0</v>
      </c>
      <c r="X37" s="308"/>
      <c r="Y37" s="308"/>
      <c r="Z37" s="324" t="str">
        <f>IF(OR(W37="",W37=0),"",RANK(W37,$W34:$W37))</f>
        <v/>
      </c>
      <c r="AA37" s="303"/>
      <c r="AB37" s="303"/>
      <c r="AC37" s="326"/>
      <c r="AD37" s="300">
        <f>IF(Q37=0,T37*0,IF(T37=0,Q37*1,IF(OR(Q37="",Q37=0),"",Q37/T37)))</f>
        <v>0</v>
      </c>
      <c r="AE37" s="301"/>
      <c r="AF37" s="301"/>
      <c r="AG37" s="302" t="str">
        <f>IF(OR(AD37="",AD37=0),"",RANK(AD37,$AD34:$AD37))</f>
        <v/>
      </c>
      <c r="AH37" s="303"/>
      <c r="AI37" s="304"/>
      <c r="AJ37" s="298">
        <f>SUM(L25:L29)+SUM(S25:S29)+SUM(Z25:Z29)</f>
        <v>0</v>
      </c>
      <c r="AK37" s="298"/>
      <c r="AL37" s="298"/>
      <c r="AM37" s="298"/>
      <c r="AN37" s="305">
        <f>SUM(N25:N29)+SUM(U25:U29)+SUM(AB25:AB29)</f>
        <v>3</v>
      </c>
      <c r="AO37" s="298"/>
      <c r="AP37" s="306"/>
      <c r="AQ37" s="307">
        <f>IF(AJ37=0,AN37*0,IF(AN37=0,AJ37*1,IF(OR(AJ37="",AN37=0),"",AJ37-AN37)))</f>
        <v>0</v>
      </c>
      <c r="AR37" s="308"/>
      <c r="AS37" s="308"/>
      <c r="AT37" s="309"/>
      <c r="AU37" s="300">
        <f>IF(AJ37=0,AN37*0,IF(AN37=0,AJ37*1,IF(OR(AJ37="",AJ37=0),"",AJ37/AN37)))</f>
        <v>0</v>
      </c>
      <c r="AV37" s="301"/>
      <c r="AW37" s="301"/>
      <c r="AX37" s="297" t="str">
        <f>IF(OR(AU37="",AU37=0),"",RANK(AU37,$AU34:$AU37))</f>
        <v/>
      </c>
      <c r="AY37" s="298"/>
      <c r="AZ37" s="298"/>
      <c r="BA37" s="299"/>
      <c r="BB37" s="11"/>
      <c r="BD37" s="25"/>
      <c r="BE37" s="140"/>
      <c r="BF37" s="25"/>
    </row>
    <row r="38" spans="2:58" ht="27.9" customHeight="1" x14ac:dyDescent="0.2">
      <c r="B38" s="2"/>
      <c r="C38" s="27"/>
      <c r="D38" s="27"/>
      <c r="E38" s="27"/>
      <c r="F38" s="27"/>
      <c r="G38" s="27"/>
      <c r="H38" s="27"/>
      <c r="I38" s="28"/>
      <c r="J38" s="22"/>
      <c r="K38" s="22"/>
      <c r="L38" s="22"/>
      <c r="M38" s="23"/>
      <c r="N38" s="23"/>
      <c r="O38" s="23"/>
      <c r="P38" s="2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9"/>
      <c r="AE38" s="29"/>
      <c r="AF38" s="29"/>
      <c r="AG38" s="22"/>
      <c r="AH38" s="22"/>
      <c r="AI38" s="22"/>
      <c r="AJ38" s="23"/>
      <c r="AK38" s="23"/>
      <c r="AL38" s="23"/>
      <c r="AM38" s="23"/>
      <c r="AN38" s="23"/>
      <c r="AO38" s="23"/>
      <c r="AP38" s="23"/>
      <c r="AQ38" s="30"/>
      <c r="AR38" s="30"/>
      <c r="AS38" s="30"/>
      <c r="AT38" s="30"/>
      <c r="AU38" s="29"/>
      <c r="AV38" s="29"/>
      <c r="AW38" s="29"/>
      <c r="AX38" s="23"/>
      <c r="AY38" s="23"/>
      <c r="AZ38" s="23"/>
      <c r="BA38" s="23"/>
      <c r="BB38" s="11"/>
    </row>
    <row r="39" spans="2:58" ht="27.9" customHeight="1" x14ac:dyDescent="0.25">
      <c r="B39" s="127"/>
      <c r="C39" s="127"/>
      <c r="D39" s="127"/>
      <c r="E39" s="127"/>
      <c r="F39" s="34"/>
      <c r="G39" s="35"/>
      <c r="H39" s="35"/>
      <c r="I39" s="35"/>
      <c r="J39" s="36"/>
      <c r="K39" s="36"/>
      <c r="L39" s="36"/>
      <c r="M39" s="36"/>
      <c r="N39" s="125"/>
      <c r="O39" s="125"/>
      <c r="P39" s="125"/>
      <c r="Q39" s="37"/>
      <c r="R39" s="37"/>
      <c r="S39" s="37"/>
      <c r="T39" s="37"/>
      <c r="U39" s="37"/>
      <c r="V39" s="37"/>
      <c r="W39" s="37"/>
      <c r="X39" s="36"/>
      <c r="Y39" s="36"/>
      <c r="Z39" s="36"/>
      <c r="AA39" s="38"/>
      <c r="AB39" s="38"/>
      <c r="AC39" s="38"/>
      <c r="AD39" s="38"/>
      <c r="AE39" s="125"/>
      <c r="AF39" s="125"/>
      <c r="AG39" s="125"/>
      <c r="AH39" s="125"/>
      <c r="AI39" s="37"/>
      <c r="AJ39" s="37"/>
      <c r="AK39" s="37"/>
      <c r="AL39" s="37"/>
      <c r="AM39" s="37"/>
      <c r="AN39" s="37"/>
      <c r="AO39" s="36"/>
      <c r="AP39" s="36"/>
      <c r="AQ39" s="36"/>
      <c r="AR39" s="11"/>
      <c r="AS39" s="11"/>
      <c r="AT39" s="11"/>
      <c r="AU39" s="9"/>
      <c r="AV39" s="9"/>
      <c r="AW39" s="9"/>
      <c r="AX39" s="9"/>
      <c r="AY39" s="11"/>
      <c r="AZ39" s="11"/>
      <c r="BA39" s="11"/>
      <c r="BB39" s="11"/>
    </row>
    <row r="40" spans="2:58" ht="12.9" customHeight="1" x14ac:dyDescent="0.25">
      <c r="B40" s="127"/>
      <c r="C40" s="127"/>
      <c r="D40" s="127"/>
      <c r="E40" s="127"/>
      <c r="F40" s="39"/>
      <c r="G40" s="127"/>
      <c r="H40" s="127"/>
      <c r="I40" s="127"/>
      <c r="J40" s="127"/>
      <c r="K40" s="127"/>
      <c r="L40" s="127"/>
      <c r="M40" s="127"/>
      <c r="N40" s="127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125"/>
      <c r="AP40" s="125"/>
      <c r="AQ40" s="125"/>
      <c r="AR40" s="1"/>
      <c r="AS40" s="1"/>
      <c r="AT40" s="1"/>
      <c r="AU40" s="1"/>
      <c r="AV40" s="1"/>
      <c r="AW40" s="1"/>
    </row>
    <row r="41" spans="2:58" ht="24" customHeight="1" x14ac:dyDescent="0.25">
      <c r="B41" s="40"/>
      <c r="C41" s="125"/>
      <c r="D41" s="125"/>
      <c r="E41" s="125"/>
      <c r="F41" s="125"/>
      <c r="G41" s="125"/>
      <c r="H41" s="125"/>
      <c r="I41" s="125"/>
      <c r="J41" s="125"/>
      <c r="K41" s="125"/>
      <c r="L41" s="41"/>
      <c r="M41" s="41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5"/>
      <c r="Y41" s="125"/>
      <c r="Z41" s="125"/>
      <c r="AA41" s="125"/>
      <c r="AB41" s="125"/>
      <c r="AC41" s="125"/>
      <c r="AD41" s="125"/>
      <c r="AE41" s="125"/>
      <c r="AF41" s="42"/>
      <c r="AG41" s="42"/>
      <c r="AH41" s="42"/>
      <c r="AI41" s="125"/>
      <c r="AJ41" s="125"/>
      <c r="AK41" s="125"/>
      <c r="AL41" s="125"/>
      <c r="AM41" s="125"/>
      <c r="AN41" s="125"/>
      <c r="AO41" s="125"/>
      <c r="AP41" s="125"/>
      <c r="AQ41" s="125"/>
      <c r="AR41" s="33"/>
      <c r="AS41" s="33"/>
      <c r="AT41" s="33"/>
      <c r="AU41" s="5"/>
      <c r="AV41" s="5"/>
      <c r="AW41" s="1"/>
    </row>
    <row r="42" spans="2:58" ht="24" customHeight="1" x14ac:dyDescent="0.25">
      <c r="B42" s="40"/>
      <c r="C42" s="43"/>
      <c r="D42" s="124"/>
      <c r="E42" s="124"/>
      <c r="F42" s="124"/>
      <c r="G42" s="124"/>
      <c r="H42" s="124"/>
      <c r="I42" s="124"/>
      <c r="J42" s="124"/>
      <c r="K42" s="43"/>
      <c r="L42" s="41"/>
      <c r="M42" s="41"/>
      <c r="N42" s="126"/>
      <c r="O42" s="126"/>
      <c r="P42" s="126"/>
      <c r="Q42" s="126"/>
      <c r="R42" s="126"/>
      <c r="S42" s="126"/>
      <c r="T42" s="126"/>
      <c r="U42" s="126"/>
      <c r="V42" s="41"/>
      <c r="W42" s="41"/>
      <c r="X42" s="124"/>
      <c r="Y42" s="124"/>
      <c r="Z42" s="124"/>
      <c r="AA42" s="124"/>
      <c r="AB42" s="124"/>
      <c r="AC42" s="124"/>
      <c r="AD42" s="124"/>
      <c r="AE42" s="124"/>
      <c r="AF42" s="42"/>
      <c r="AG42" s="42"/>
      <c r="AH42" s="42"/>
      <c r="AI42" s="124"/>
      <c r="AJ42" s="124"/>
      <c r="AK42" s="124"/>
      <c r="AL42" s="124"/>
      <c r="AM42" s="124"/>
      <c r="AN42" s="124"/>
      <c r="AO42" s="124"/>
      <c r="AP42" s="124"/>
      <c r="AQ42" s="124"/>
      <c r="AR42" s="32"/>
      <c r="AS42" s="32"/>
      <c r="AT42" s="32"/>
      <c r="AU42" s="31"/>
    </row>
    <row r="43" spans="2:58" ht="24" customHeight="1" x14ac:dyDescent="0.2">
      <c r="C43" s="25"/>
      <c r="D43" s="25"/>
      <c r="E43" s="26"/>
      <c r="F43" s="26"/>
      <c r="G43" s="26"/>
      <c r="H43" s="26"/>
      <c r="I43" s="26"/>
      <c r="J43" s="26"/>
      <c r="K43" s="6"/>
      <c r="L43" s="24"/>
      <c r="M43" s="24"/>
      <c r="N43" s="24"/>
      <c r="W43" s="7"/>
      <c r="X43" s="3"/>
      <c r="Y43" s="2"/>
      <c r="Z43" s="5"/>
      <c r="AA43" s="2"/>
      <c r="AB43" s="3"/>
      <c r="AC43" s="4"/>
    </row>
    <row r="44" spans="2:58" s="6" customFormat="1" ht="24" customHeight="1" x14ac:dyDescent="0.2">
      <c r="C44" s="25"/>
      <c r="D44" s="25"/>
      <c r="E44" s="26"/>
      <c r="F44" s="26"/>
      <c r="G44" s="26"/>
      <c r="H44" s="26"/>
      <c r="I44" s="26"/>
      <c r="J44" s="26"/>
      <c r="L44" s="24"/>
      <c r="M44" s="24"/>
      <c r="N44" s="24"/>
      <c r="AO44" s="14"/>
      <c r="AP44" s="14"/>
      <c r="AQ44" s="14"/>
      <c r="AR44" s="14"/>
      <c r="AS44" s="15"/>
      <c r="AT44" s="15"/>
      <c r="AU44" s="15"/>
      <c r="AV44" s="15"/>
      <c r="AW44" s="15"/>
    </row>
    <row r="45" spans="2:58" s="6" customFormat="1" ht="20.100000000000001" customHeight="1" x14ac:dyDescent="0.2">
      <c r="C45" s="12"/>
      <c r="D45" s="19"/>
      <c r="E45" s="12"/>
      <c r="F45" s="19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</row>
    <row r="46" spans="2:58" s="6" customFormat="1" ht="20.100000000000001" customHeight="1" x14ac:dyDescent="0.2">
      <c r="C46" s="12"/>
      <c r="D46" s="19"/>
      <c r="E46" s="12"/>
      <c r="F46" s="19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</row>
    <row r="47" spans="2:58" s="6" customFormat="1" ht="20.100000000000001" customHeight="1" x14ac:dyDescent="0.2">
      <c r="C47" s="12"/>
      <c r="D47" s="19"/>
      <c r="E47" s="12"/>
      <c r="F47" s="19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</row>
    <row r="48" spans="2:58" s="6" customFormat="1" ht="20.100000000000001" customHeight="1" x14ac:dyDescent="0.2">
      <c r="C48" s="12"/>
      <c r="D48" s="19"/>
      <c r="E48" s="12"/>
      <c r="F48" s="19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3:54" s="6" customFormat="1" ht="20.100000000000001" customHeight="1" x14ac:dyDescent="0.2">
      <c r="C49" s="16"/>
      <c r="D49" s="20"/>
      <c r="E49" s="16"/>
      <c r="F49" s="20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2"/>
      <c r="BA49" s="12"/>
      <c r="BB49" s="12"/>
    </row>
    <row r="50" spans="3:54" s="6" customFormat="1" ht="20.100000000000001" customHeight="1" x14ac:dyDescent="0.2">
      <c r="C50" s="12"/>
      <c r="D50" s="19"/>
      <c r="E50" s="12"/>
      <c r="F50" s="19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  <row r="51" spans="3:54" s="6" customFormat="1" ht="20.100000000000001" customHeight="1" x14ac:dyDescent="0.2">
      <c r="C51" s="12"/>
      <c r="D51" s="19"/>
      <c r="E51" s="12"/>
      <c r="F51" s="19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</row>
    <row r="52" spans="3:54" s="6" customFormat="1" ht="20.100000000000001" customHeight="1" x14ac:dyDescent="0.2">
      <c r="C52" s="12"/>
      <c r="D52" s="19"/>
      <c r="E52" s="12"/>
      <c r="F52" s="1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</row>
    <row r="53" spans="3:54" s="6" customFormat="1" ht="20.100000000000001" customHeight="1" x14ac:dyDescent="0.2">
      <c r="C53" s="12"/>
      <c r="D53" s="19"/>
      <c r="E53" s="12"/>
      <c r="F53" s="1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</row>
    <row r="54" spans="3:54" s="6" customFormat="1" ht="20.100000000000001" customHeight="1" x14ac:dyDescent="0.2">
      <c r="C54" s="12"/>
      <c r="D54" s="19"/>
      <c r="E54" s="12"/>
      <c r="F54" s="19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</row>
    <row r="55" spans="3:54" s="6" customFormat="1" ht="20.100000000000001" customHeight="1" x14ac:dyDescent="0.2">
      <c r="C55" s="12"/>
      <c r="D55" s="19"/>
      <c r="E55" s="12"/>
      <c r="F55" s="19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3:54" s="6" customFormat="1" ht="20.100000000000001" customHeight="1" x14ac:dyDescent="0.2">
      <c r="C56" s="12"/>
      <c r="D56" s="19"/>
      <c r="E56" s="12"/>
      <c r="F56" s="1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</row>
    <row r="57" spans="3:54" s="6" customFormat="1" ht="20.100000000000001" customHeight="1" x14ac:dyDescent="0.2">
      <c r="C57" s="12"/>
      <c r="D57" s="19"/>
      <c r="E57" s="12"/>
      <c r="F57" s="1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3:54" s="6" customFormat="1" ht="20.100000000000001" customHeight="1" x14ac:dyDescent="0.2">
      <c r="C58" s="12"/>
      <c r="D58" s="19"/>
      <c r="E58" s="12"/>
      <c r="F58" s="19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</row>
    <row r="59" spans="3:54" s="6" customFormat="1" ht="20.100000000000001" customHeight="1" x14ac:dyDescent="0.2">
      <c r="C59" s="12"/>
      <c r="D59" s="19"/>
      <c r="E59" s="12"/>
      <c r="F59" s="1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</row>
    <row r="60" spans="3:54" s="6" customFormat="1" ht="20.100000000000001" customHeight="1" x14ac:dyDescent="0.2">
      <c r="C60" s="12"/>
      <c r="D60" s="19"/>
      <c r="E60" s="12"/>
      <c r="F60" s="19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</row>
    <row r="61" spans="3:54" s="6" customFormat="1" ht="20.100000000000001" customHeight="1" x14ac:dyDescent="0.2">
      <c r="C61" s="12"/>
      <c r="D61" s="19"/>
      <c r="E61" s="12"/>
      <c r="F61" s="19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</row>
    <row r="62" spans="3:54" s="6" customFormat="1" ht="20.100000000000001" customHeight="1" x14ac:dyDescent="0.2">
      <c r="C62" s="12"/>
      <c r="D62" s="19"/>
      <c r="E62" s="12"/>
      <c r="F62" s="1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</row>
    <row r="63" spans="3:54" s="6" customFormat="1" ht="20.100000000000001" customHeight="1" x14ac:dyDescent="0.2">
      <c r="C63" s="12"/>
      <c r="D63" s="19"/>
      <c r="E63" s="12"/>
      <c r="F63" s="1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</row>
    <row r="64" spans="3:54" s="6" customFormat="1" ht="20.100000000000001" customHeight="1" x14ac:dyDescent="0.2">
      <c r="C64" s="12"/>
      <c r="D64" s="19"/>
      <c r="E64" s="12"/>
      <c r="F64" s="19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</row>
    <row r="65" spans="3:54" s="6" customFormat="1" ht="20.100000000000001" customHeight="1" x14ac:dyDescent="0.2">
      <c r="C65" s="12"/>
      <c r="D65" s="19"/>
      <c r="E65" s="12"/>
      <c r="F65" s="1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</row>
    <row r="66" spans="3:54" s="6" customFormat="1" ht="20.100000000000001" customHeight="1" x14ac:dyDescent="0.2">
      <c r="C66" s="12"/>
      <c r="D66" s="19"/>
      <c r="E66" s="12"/>
      <c r="F66" s="19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</row>
    <row r="67" spans="3:54" s="6" customFormat="1" ht="20.100000000000001" customHeight="1" x14ac:dyDescent="0.2">
      <c r="C67" s="12"/>
      <c r="D67" s="19"/>
      <c r="E67" s="12"/>
      <c r="F67" s="19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</row>
    <row r="68" spans="3:54" s="6" customFormat="1" ht="20.100000000000001" customHeight="1" x14ac:dyDescent="0.2">
      <c r="C68" s="12"/>
      <c r="D68" s="19"/>
      <c r="E68" s="12"/>
      <c r="F68" s="19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</row>
    <row r="69" spans="3:54" s="6" customFormat="1" ht="20.100000000000001" customHeight="1" x14ac:dyDescent="0.2">
      <c r="C69" s="12"/>
      <c r="D69" s="19"/>
      <c r="E69" s="12"/>
      <c r="F69" s="19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</row>
    <row r="70" spans="3:54" s="6" customFormat="1" ht="20.100000000000001" customHeight="1" x14ac:dyDescent="0.2">
      <c r="C70" s="12"/>
      <c r="D70" s="19"/>
      <c r="E70" s="12"/>
      <c r="F70" s="19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</row>
    <row r="71" spans="3:54" s="6" customFormat="1" ht="20.100000000000001" customHeight="1" x14ac:dyDescent="0.2">
      <c r="C71" s="12"/>
      <c r="D71" s="19"/>
      <c r="E71" s="12"/>
      <c r="F71" s="19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</row>
    <row r="72" spans="3:54" s="6" customFormat="1" ht="20.100000000000001" customHeight="1" x14ac:dyDescent="0.2">
      <c r="C72" s="12"/>
      <c r="D72" s="19"/>
      <c r="E72" s="12"/>
      <c r="F72" s="19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</row>
    <row r="73" spans="3:54" s="6" customFormat="1" ht="20.100000000000001" customHeight="1" x14ac:dyDescent="0.2">
      <c r="C73" s="12"/>
      <c r="D73" s="19"/>
      <c r="E73" s="12"/>
      <c r="F73" s="19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</row>
    <row r="74" spans="3:54" s="6" customFormat="1" ht="20.100000000000001" customHeight="1" x14ac:dyDescent="0.2">
      <c r="C74" s="12"/>
      <c r="D74" s="19"/>
      <c r="E74" s="12"/>
      <c r="F74" s="19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</row>
    <row r="75" spans="3:54" s="6" customFormat="1" ht="20.100000000000001" customHeight="1" x14ac:dyDescent="0.2">
      <c r="C75" s="12"/>
      <c r="D75" s="19"/>
      <c r="E75" s="12"/>
      <c r="F75" s="19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</row>
    <row r="76" spans="3:54" s="6" customFormat="1" ht="20.100000000000001" customHeight="1" x14ac:dyDescent="0.2">
      <c r="C76" s="12"/>
      <c r="D76" s="19"/>
      <c r="E76" s="12"/>
      <c r="F76" s="19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</row>
    <row r="77" spans="3:54" s="6" customFormat="1" ht="20.100000000000001" customHeight="1" x14ac:dyDescent="0.2">
      <c r="C77" s="12"/>
      <c r="D77" s="19"/>
      <c r="E77" s="12"/>
      <c r="F77" s="19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</row>
    <row r="78" spans="3:54" s="6" customFormat="1" ht="20.100000000000001" customHeight="1" x14ac:dyDescent="0.2">
      <c r="C78" s="12"/>
      <c r="D78" s="19"/>
      <c r="E78" s="12"/>
      <c r="F78" s="19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</row>
    <row r="79" spans="3:54" s="6" customFormat="1" ht="20.100000000000001" customHeight="1" x14ac:dyDescent="0.2">
      <c r="C79" s="12"/>
      <c r="D79" s="19"/>
      <c r="E79" s="12"/>
      <c r="F79" s="1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3:54" s="6" customFormat="1" ht="20.100000000000001" customHeight="1" x14ac:dyDescent="0.2">
      <c r="C80" s="12"/>
      <c r="D80" s="19"/>
      <c r="E80" s="12"/>
      <c r="F80" s="19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</row>
    <row r="81" spans="3:54" s="6" customFormat="1" ht="20.100000000000001" customHeight="1" x14ac:dyDescent="0.2">
      <c r="C81" s="12"/>
      <c r="D81" s="19"/>
      <c r="E81" s="12"/>
      <c r="F81" s="19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  <row r="82" spans="3:54" s="6" customFormat="1" ht="20.100000000000001" customHeight="1" x14ac:dyDescent="0.2">
      <c r="C82" s="12"/>
      <c r="D82" s="19"/>
      <c r="E82" s="12"/>
      <c r="F82" s="19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</row>
    <row r="83" spans="3:54" s="6" customFormat="1" ht="20.100000000000001" customHeight="1" x14ac:dyDescent="0.2">
      <c r="C83" s="12"/>
      <c r="D83" s="19"/>
      <c r="E83" s="12"/>
      <c r="F83" s="19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</row>
    <row r="84" spans="3:54" s="6" customFormat="1" ht="20.100000000000001" customHeight="1" x14ac:dyDescent="0.2">
      <c r="C84" s="12"/>
      <c r="D84" s="19"/>
      <c r="E84" s="12"/>
      <c r="F84" s="19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</row>
    <row r="85" spans="3:54" s="6" customFormat="1" ht="20.100000000000001" customHeight="1" x14ac:dyDescent="0.2">
      <c r="C85" s="12"/>
      <c r="D85" s="19"/>
      <c r="E85" s="12"/>
      <c r="F85" s="19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</row>
    <row r="86" spans="3:54" s="6" customFormat="1" ht="20.100000000000001" customHeight="1" x14ac:dyDescent="0.2">
      <c r="D86" s="21"/>
      <c r="F86" s="21"/>
      <c r="G86" s="13"/>
      <c r="H86" s="13"/>
    </row>
    <row r="87" spans="3:54" s="6" customFormat="1" ht="20.100000000000001" customHeight="1" x14ac:dyDescent="0.2">
      <c r="D87" s="21"/>
      <c r="F87" s="21"/>
      <c r="G87" s="13"/>
      <c r="H87" s="13"/>
    </row>
    <row r="88" spans="3:54" s="6" customFormat="1" ht="20.100000000000001" customHeight="1" x14ac:dyDescent="0.2">
      <c r="D88" s="21"/>
      <c r="F88" s="21"/>
      <c r="G88" s="13"/>
      <c r="H88" s="13"/>
    </row>
  </sheetData>
  <sheetProtection sheet="1" objects="1" scenarios="1"/>
  <mergeCells count="146">
    <mergeCell ref="H2:AP3"/>
    <mergeCell ref="M5:P5"/>
    <mergeCell ref="Q5:AD5"/>
    <mergeCell ref="AG5:AJ5"/>
    <mergeCell ref="AK5:AP5"/>
    <mergeCell ref="AS5:AY5"/>
    <mergeCell ref="AO8:AR8"/>
    <mergeCell ref="AS8:AU8"/>
    <mergeCell ref="AW8:BD9"/>
    <mergeCell ref="AL9:AN9"/>
    <mergeCell ref="AO9:AR9"/>
    <mergeCell ref="AS9:AU9"/>
    <mergeCell ref="C6:D6"/>
    <mergeCell ref="E6:F6"/>
    <mergeCell ref="G6:K6"/>
    <mergeCell ref="AS6:BB6"/>
    <mergeCell ref="B8:I9"/>
    <mergeCell ref="J8:P9"/>
    <mergeCell ref="Q8:W9"/>
    <mergeCell ref="X8:AD9"/>
    <mergeCell ref="AE8:AK9"/>
    <mergeCell ref="AL8:AN8"/>
    <mergeCell ref="AX10:BD11"/>
    <mergeCell ref="C11:H12"/>
    <mergeCell ref="AW12:BD13"/>
    <mergeCell ref="D13:D14"/>
    <mergeCell ref="E13:E14"/>
    <mergeCell ref="F13:F14"/>
    <mergeCell ref="G13:G14"/>
    <mergeCell ref="J10:P14"/>
    <mergeCell ref="AL10:AN14"/>
    <mergeCell ref="AO10:AR14"/>
    <mergeCell ref="AS10:AU14"/>
    <mergeCell ref="AV10:AV11"/>
    <mergeCell ref="AW10:AW11"/>
    <mergeCell ref="C16:H17"/>
    <mergeCell ref="AW17:BD18"/>
    <mergeCell ref="D18:D19"/>
    <mergeCell ref="E18:E19"/>
    <mergeCell ref="F18:F19"/>
    <mergeCell ref="G18:G19"/>
    <mergeCell ref="Q15:W19"/>
    <mergeCell ref="AL15:AN19"/>
    <mergeCell ref="AO15:AR19"/>
    <mergeCell ref="AS15:AU19"/>
    <mergeCell ref="AW15:AW16"/>
    <mergeCell ref="AX15:BD16"/>
    <mergeCell ref="C21:H22"/>
    <mergeCell ref="AW22:BD23"/>
    <mergeCell ref="D23:D24"/>
    <mergeCell ref="E23:E24"/>
    <mergeCell ref="F23:F24"/>
    <mergeCell ref="G23:G24"/>
    <mergeCell ref="X20:AD24"/>
    <mergeCell ref="AL20:AN24"/>
    <mergeCell ref="AO20:AR24"/>
    <mergeCell ref="AS20:AU24"/>
    <mergeCell ref="AW20:AW21"/>
    <mergeCell ref="AX20:BD21"/>
    <mergeCell ref="C26:H27"/>
    <mergeCell ref="AW27:BD28"/>
    <mergeCell ref="D28:D29"/>
    <mergeCell ref="E28:E29"/>
    <mergeCell ref="F28:F29"/>
    <mergeCell ref="G28:G29"/>
    <mergeCell ref="AE25:AK29"/>
    <mergeCell ref="AL25:AN29"/>
    <mergeCell ref="AO25:AR29"/>
    <mergeCell ref="AS25:AU29"/>
    <mergeCell ref="AW25:AW26"/>
    <mergeCell ref="AX25:BD26"/>
    <mergeCell ref="B32:I33"/>
    <mergeCell ref="J32:J33"/>
    <mergeCell ref="L32:L33"/>
    <mergeCell ref="M32:N33"/>
    <mergeCell ref="O32:P32"/>
    <mergeCell ref="Q32:AF32"/>
    <mergeCell ref="AN33:AP33"/>
    <mergeCell ref="AQ33:AT33"/>
    <mergeCell ref="AU33:AW33"/>
    <mergeCell ref="W34:Y34"/>
    <mergeCell ref="Z34:AC34"/>
    <mergeCell ref="AG32:AI33"/>
    <mergeCell ref="AJ32:AW32"/>
    <mergeCell ref="AX32:BA33"/>
    <mergeCell ref="O33:P33"/>
    <mergeCell ref="Q33:S33"/>
    <mergeCell ref="T33:V33"/>
    <mergeCell ref="W33:Y33"/>
    <mergeCell ref="Z33:AC33"/>
    <mergeCell ref="AD33:AF33"/>
    <mergeCell ref="AJ33:AM33"/>
    <mergeCell ref="AX34:BA34"/>
    <mergeCell ref="AD34:AF34"/>
    <mergeCell ref="AG34:AI34"/>
    <mergeCell ref="AJ34:AM34"/>
    <mergeCell ref="AN34:AP34"/>
    <mergeCell ref="AQ34:AT34"/>
    <mergeCell ref="AU34:AW34"/>
    <mergeCell ref="AJ35:AM35"/>
    <mergeCell ref="AN35:AP35"/>
    <mergeCell ref="AQ35:AT35"/>
    <mergeCell ref="AU35:AW35"/>
    <mergeCell ref="AX35:BA35"/>
    <mergeCell ref="C34:H34"/>
    <mergeCell ref="M34:N34"/>
    <mergeCell ref="O34:P34"/>
    <mergeCell ref="C36:H36"/>
    <mergeCell ref="M36:N36"/>
    <mergeCell ref="O36:P36"/>
    <mergeCell ref="Q36:S36"/>
    <mergeCell ref="T36:V36"/>
    <mergeCell ref="C35:H35"/>
    <mergeCell ref="M35:N35"/>
    <mergeCell ref="O35:P35"/>
    <mergeCell ref="Q35:S35"/>
    <mergeCell ref="T35:V35"/>
    <mergeCell ref="W35:Y35"/>
    <mergeCell ref="Z35:AC35"/>
    <mergeCell ref="AD35:AF35"/>
    <mergeCell ref="AG35:AI35"/>
    <mergeCell ref="Q34:S34"/>
    <mergeCell ref="T34:V34"/>
    <mergeCell ref="C37:H37"/>
    <mergeCell ref="M37:N37"/>
    <mergeCell ref="O37:P37"/>
    <mergeCell ref="Q37:S37"/>
    <mergeCell ref="T37:V37"/>
    <mergeCell ref="W37:Y37"/>
    <mergeCell ref="Z37:AC37"/>
    <mergeCell ref="W36:Y36"/>
    <mergeCell ref="Z36:AC36"/>
    <mergeCell ref="AX37:BA37"/>
    <mergeCell ref="AD37:AF37"/>
    <mergeCell ref="AG37:AI37"/>
    <mergeCell ref="AJ37:AM37"/>
    <mergeCell ref="AN37:AP37"/>
    <mergeCell ref="AQ37:AT37"/>
    <mergeCell ref="AU37:AW37"/>
    <mergeCell ref="AQ36:AT36"/>
    <mergeCell ref="AU36:AW36"/>
    <mergeCell ref="AX36:BA36"/>
    <mergeCell ref="AD36:AF36"/>
    <mergeCell ref="AG36:AI36"/>
    <mergeCell ref="AJ36:AM36"/>
    <mergeCell ref="AN36:AP36"/>
  </mergeCells>
  <phoneticPr fontId="1"/>
  <conditionalFormatting sqref="N39:P39 AE39:AH39 AU39:AZ39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O34:O38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Z34:AB38 AG34:AI34 AX34:BA38 AG35:AG38">
    <cfRule type="cellIs" dxfId="5" priority="10" stopIfTrue="1" operator="equal">
      <formula>1</formula>
    </cfRule>
  </conditionalFormatting>
  <conditionalFormatting sqref="Z34:AC37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</conditionalFormatting>
  <conditionalFormatting sqref="AG34:AI34 Z34:AB38 AX34:BA38 AG35:AG38">
    <cfRule type="cellIs" dxfId="1" priority="11" stopIfTrue="1" operator="equal">
      <formula>2</formula>
    </cfRule>
    <cfRule type="cellIs" dxfId="0" priority="12" stopIfTrue="1" operator="equal">
      <formula>3</formula>
    </cfRule>
  </conditionalFormatting>
  <pageMargins left="0" right="0" top="0.27559055118110237" bottom="0" header="0.19685039370078741" footer="0"/>
  <pageSetup paperSize="9" scale="64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B221"/>
  <sheetViews>
    <sheetView tabSelected="1" view="pageBreakPreview" zoomScaleNormal="100" zoomScaleSheetLayoutView="100" workbookViewId="0">
      <selection activeCell="DI129" sqref="DI129"/>
    </sheetView>
  </sheetViews>
  <sheetFormatPr defaultRowHeight="13.2" x14ac:dyDescent="0.2"/>
  <cols>
    <col min="1" max="1" width="2.109375" customWidth="1"/>
    <col min="2" max="4" width="1.6640625" customWidth="1"/>
    <col min="5" max="5" width="2.109375" customWidth="1"/>
    <col min="6" max="115" width="1.109375" customWidth="1"/>
  </cols>
  <sheetData>
    <row r="1" spans="1:95" ht="18" customHeight="1" x14ac:dyDescent="0.2">
      <c r="A1" s="242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85" t="s">
        <v>55</v>
      </c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</row>
    <row r="2" spans="1:95" ht="18" customHeight="1" x14ac:dyDescent="0.2">
      <c r="A2" s="514" t="s">
        <v>112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4"/>
      <c r="BK2" s="514"/>
      <c r="BL2" s="514"/>
      <c r="BM2" s="514"/>
      <c r="BN2" s="514"/>
      <c r="BO2" s="514"/>
      <c r="BP2" s="514"/>
      <c r="BQ2" s="514"/>
      <c r="BR2" s="514"/>
      <c r="BS2" s="514"/>
      <c r="BT2" s="514"/>
      <c r="BU2" s="514"/>
      <c r="BV2" s="514"/>
      <c r="BW2" s="514"/>
      <c r="BX2" s="514"/>
      <c r="BY2" s="514"/>
      <c r="BZ2" s="514"/>
      <c r="CA2" s="514"/>
      <c r="CB2" s="514"/>
      <c r="CC2" s="514"/>
      <c r="CD2" s="514"/>
      <c r="CE2" s="514"/>
      <c r="CF2" s="514"/>
    </row>
    <row r="3" spans="1:95" ht="18" customHeight="1" x14ac:dyDescent="0.2">
      <c r="A3" s="515" t="s">
        <v>113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5"/>
      <c r="AH3" s="515"/>
      <c r="AI3" s="515"/>
      <c r="AJ3" s="515"/>
      <c r="AK3" s="515"/>
      <c r="AL3" s="515"/>
      <c r="AM3" s="515"/>
      <c r="AN3" s="515"/>
      <c r="AO3" s="515"/>
      <c r="AP3" s="515"/>
      <c r="AQ3" s="515"/>
      <c r="AR3" s="515"/>
      <c r="AS3" s="515"/>
      <c r="AT3" s="515"/>
      <c r="AU3" s="515"/>
      <c r="AV3" s="515"/>
      <c r="AW3" s="515"/>
      <c r="AX3" s="515"/>
      <c r="AY3" s="515"/>
      <c r="AZ3" s="515"/>
      <c r="BA3" s="515"/>
      <c r="BB3" s="515"/>
      <c r="BC3" s="515"/>
      <c r="BD3" s="515"/>
      <c r="BE3" s="515"/>
      <c r="BF3" s="515"/>
      <c r="BG3" s="515"/>
      <c r="BH3" s="515"/>
      <c r="BI3" s="515"/>
      <c r="BJ3" s="515"/>
      <c r="BK3" s="515"/>
      <c r="BL3" s="515"/>
      <c r="BM3" s="515"/>
      <c r="BN3" s="515"/>
      <c r="BO3" s="515"/>
      <c r="BP3" s="515"/>
      <c r="BQ3" s="515"/>
      <c r="BR3" s="515"/>
      <c r="BS3" s="515"/>
      <c r="BT3" s="515"/>
      <c r="BU3" s="515"/>
      <c r="BV3" s="515"/>
      <c r="BW3" s="515"/>
      <c r="BX3" s="515"/>
      <c r="BY3" s="515"/>
      <c r="BZ3" s="515"/>
      <c r="CA3" s="515"/>
      <c r="CB3" s="515"/>
      <c r="CC3" s="515"/>
      <c r="CD3" s="515"/>
      <c r="CE3" s="515"/>
      <c r="CF3" s="515"/>
    </row>
    <row r="4" spans="1:95" ht="18" customHeight="1" x14ac:dyDescent="0.2">
      <c r="A4" s="515" t="s">
        <v>114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  <c r="BG4" s="515"/>
      <c r="BH4" s="515"/>
      <c r="BI4" s="515"/>
      <c r="BJ4" s="515"/>
      <c r="BK4" s="515"/>
      <c r="BL4" s="515"/>
      <c r="BM4" s="515"/>
      <c r="BN4" s="515"/>
      <c r="BO4" s="515"/>
      <c r="BP4" s="515"/>
      <c r="BQ4" s="515"/>
      <c r="BR4" s="515"/>
      <c r="BS4" s="515"/>
      <c r="BT4" s="515"/>
      <c r="BU4" s="515"/>
      <c r="BV4" s="515"/>
      <c r="BW4" s="515"/>
      <c r="BX4" s="515"/>
      <c r="BY4" s="515"/>
      <c r="BZ4" s="515"/>
      <c r="CA4" s="515"/>
      <c r="CB4" s="515"/>
      <c r="CC4" s="515"/>
      <c r="CD4" s="515"/>
      <c r="CE4" s="515"/>
      <c r="CF4" s="515"/>
    </row>
    <row r="5" spans="1:95" ht="15" customHeight="1" x14ac:dyDescent="0.2">
      <c r="A5" s="214"/>
      <c r="B5" s="214"/>
      <c r="C5" s="214"/>
      <c r="D5" s="214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14"/>
      <c r="BW5" s="214"/>
      <c r="BX5" s="214"/>
      <c r="BY5" s="214"/>
      <c r="BZ5" s="214"/>
      <c r="CA5" s="214"/>
      <c r="CB5" s="214"/>
      <c r="CC5" s="214"/>
      <c r="CD5" s="214"/>
      <c r="CE5" s="214"/>
    </row>
    <row r="6" spans="1:95" ht="18" customHeight="1" x14ac:dyDescent="0.2">
      <c r="E6" s="505" t="s">
        <v>95</v>
      </c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5"/>
      <c r="BR6" s="505"/>
      <c r="BS6" s="505"/>
      <c r="BT6" s="505"/>
      <c r="BU6" s="505"/>
    </row>
    <row r="7" spans="1:95" ht="12" customHeight="1" x14ac:dyDescent="0.2"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1:95" ht="12" customHeight="1" x14ac:dyDescent="0.2"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1:95" s="191" customFormat="1" ht="18" customHeight="1" x14ac:dyDescent="0.2">
      <c r="A9" s="509"/>
      <c r="B9" s="510"/>
      <c r="C9" s="510"/>
      <c r="D9" s="510"/>
      <c r="E9" s="511"/>
      <c r="F9" s="509"/>
      <c r="G9" s="510"/>
      <c r="H9" s="510"/>
      <c r="I9" s="510"/>
      <c r="J9" s="510"/>
      <c r="K9" s="510"/>
      <c r="L9" s="510"/>
      <c r="M9" s="511"/>
      <c r="N9" s="512" t="s">
        <v>97</v>
      </c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9" t="s">
        <v>98</v>
      </c>
      <c r="AL9" s="512"/>
      <c r="AM9" s="512"/>
      <c r="AN9" s="512"/>
      <c r="AO9" s="512"/>
      <c r="AP9" s="512"/>
      <c r="AQ9" s="512"/>
      <c r="AR9" s="512"/>
      <c r="AS9" s="512"/>
      <c r="AT9" s="512"/>
      <c r="AU9" s="512"/>
      <c r="AV9" s="512"/>
      <c r="AW9" s="512"/>
      <c r="AX9" s="512"/>
      <c r="AY9" s="512"/>
      <c r="AZ9" s="512"/>
      <c r="BA9" s="512"/>
      <c r="BB9" s="512"/>
      <c r="BC9" s="512"/>
      <c r="BD9" s="512"/>
      <c r="BE9" s="512"/>
      <c r="BF9" s="512"/>
      <c r="BG9" s="513"/>
      <c r="BH9" s="512" t="s">
        <v>99</v>
      </c>
      <c r="BI9" s="512"/>
      <c r="BJ9" s="512"/>
      <c r="BK9" s="512"/>
      <c r="BL9" s="512"/>
      <c r="BM9" s="512"/>
      <c r="BN9" s="512"/>
      <c r="BO9" s="512"/>
      <c r="BP9" s="512"/>
      <c r="BQ9" s="512"/>
      <c r="BR9" s="512"/>
      <c r="BS9" s="512"/>
      <c r="BT9" s="512"/>
      <c r="BU9" s="512"/>
      <c r="BV9" s="512"/>
      <c r="BW9" s="512"/>
      <c r="BX9" s="512"/>
      <c r="BY9" s="512"/>
      <c r="BZ9" s="512"/>
      <c r="CA9" s="512"/>
      <c r="CB9" s="512"/>
      <c r="CC9" s="512"/>
      <c r="CD9" s="513"/>
    </row>
    <row r="10" spans="1:95" s="191" customFormat="1" ht="18" customHeight="1" x14ac:dyDescent="0.2">
      <c r="A10" s="520"/>
      <c r="B10" s="521"/>
      <c r="C10" s="521"/>
      <c r="D10" s="521"/>
      <c r="E10" s="522"/>
      <c r="F10" s="520"/>
      <c r="G10" s="521"/>
      <c r="H10" s="521"/>
      <c r="I10" s="521"/>
      <c r="J10" s="521"/>
      <c r="K10" s="521"/>
      <c r="L10" s="521"/>
      <c r="M10" s="522"/>
      <c r="N10" s="519" t="s">
        <v>94</v>
      </c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3"/>
      <c r="AK10" s="519" t="s">
        <v>100</v>
      </c>
      <c r="AL10" s="512"/>
      <c r="AM10" s="512"/>
      <c r="AN10" s="512"/>
      <c r="AO10" s="512"/>
      <c r="AP10" s="512"/>
      <c r="AQ10" s="512"/>
      <c r="AR10" s="512"/>
      <c r="AS10" s="512"/>
      <c r="AT10" s="512"/>
      <c r="AU10" s="512"/>
      <c r="AV10" s="512"/>
      <c r="AW10" s="512"/>
      <c r="AX10" s="512"/>
      <c r="AY10" s="512"/>
      <c r="AZ10" s="512"/>
      <c r="BA10" s="512"/>
      <c r="BB10" s="512"/>
      <c r="BC10" s="512"/>
      <c r="BD10" s="512"/>
      <c r="BE10" s="512"/>
      <c r="BF10" s="512"/>
      <c r="BG10" s="513"/>
      <c r="BH10" s="519" t="s">
        <v>101</v>
      </c>
      <c r="BI10" s="512"/>
      <c r="BJ10" s="512"/>
      <c r="BK10" s="512"/>
      <c r="BL10" s="512"/>
      <c r="BM10" s="512"/>
      <c r="BN10" s="512"/>
      <c r="BO10" s="512"/>
      <c r="BP10" s="512"/>
      <c r="BQ10" s="512"/>
      <c r="BR10" s="512"/>
      <c r="BS10" s="512"/>
      <c r="BT10" s="512"/>
      <c r="BU10" s="512"/>
      <c r="BV10" s="512"/>
      <c r="BW10" s="512"/>
      <c r="BX10" s="512"/>
      <c r="BY10" s="512"/>
      <c r="BZ10" s="512"/>
      <c r="CA10" s="512"/>
      <c r="CB10" s="512"/>
      <c r="CC10" s="512"/>
      <c r="CD10" s="513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6.9" customHeight="1" x14ac:dyDescent="0.2">
      <c r="A11" s="172"/>
      <c r="B11" s="175"/>
      <c r="C11" s="175"/>
      <c r="D11" s="175"/>
      <c r="E11" s="197"/>
      <c r="F11" s="184"/>
      <c r="G11" s="175"/>
      <c r="H11" s="175"/>
      <c r="I11" s="175"/>
      <c r="J11" s="175"/>
      <c r="K11" s="175"/>
      <c r="L11" s="175"/>
      <c r="M11" s="197"/>
      <c r="N11" s="201"/>
      <c r="O11" s="200"/>
      <c r="P11" s="200"/>
      <c r="Q11" s="200"/>
      <c r="R11" s="200"/>
      <c r="S11" s="175"/>
      <c r="T11" s="176"/>
      <c r="U11" s="498"/>
      <c r="V11" s="498"/>
      <c r="W11" s="498"/>
      <c r="X11" s="498"/>
      <c r="Y11" s="485"/>
      <c r="Z11" s="498"/>
      <c r="AA11" s="498"/>
      <c r="AB11" s="498"/>
      <c r="AC11" s="498"/>
      <c r="AD11" s="176"/>
      <c r="AE11" s="200"/>
      <c r="AF11" s="200"/>
      <c r="AG11" s="200"/>
      <c r="AH11" s="175"/>
      <c r="AI11" s="176"/>
      <c r="AJ11" s="186"/>
      <c r="AK11" s="189"/>
      <c r="AL11" s="176"/>
      <c r="AM11" s="200"/>
      <c r="AN11" s="200"/>
      <c r="AO11" s="200"/>
      <c r="AP11" s="175"/>
      <c r="AQ11" s="176"/>
      <c r="AR11" s="498"/>
      <c r="AS11" s="498"/>
      <c r="AT11" s="498"/>
      <c r="AU11" s="498"/>
      <c r="AV11" s="485"/>
      <c r="AW11" s="498"/>
      <c r="AX11" s="498"/>
      <c r="AY11" s="498"/>
      <c r="AZ11" s="498"/>
      <c r="BA11" s="176"/>
      <c r="BB11" s="200"/>
      <c r="BC11" s="200"/>
      <c r="BD11" s="200"/>
      <c r="BE11" s="175"/>
      <c r="BF11" s="176"/>
      <c r="BG11" s="186"/>
      <c r="BH11" s="201"/>
      <c r="BI11" s="200"/>
      <c r="BJ11" s="200"/>
      <c r="BK11" s="200"/>
      <c r="BL11" s="200"/>
      <c r="BM11" s="175"/>
      <c r="BN11" s="176"/>
      <c r="BO11" s="498"/>
      <c r="BP11" s="498"/>
      <c r="BQ11" s="498"/>
      <c r="BR11" s="498"/>
      <c r="BS11" s="485"/>
      <c r="BT11" s="498"/>
      <c r="BU11" s="498"/>
      <c r="BV11" s="498"/>
      <c r="BW11" s="498"/>
      <c r="BX11" s="176"/>
      <c r="BY11" s="200"/>
      <c r="BZ11" s="200"/>
      <c r="CA11" s="200"/>
      <c r="CB11" s="175"/>
      <c r="CC11" s="176"/>
      <c r="CD11" s="186"/>
    </row>
    <row r="12" spans="1:95" ht="6.9" customHeight="1" x14ac:dyDescent="0.2">
      <c r="A12" s="172"/>
      <c r="E12" s="178"/>
      <c r="F12" s="172"/>
      <c r="M12" s="178"/>
      <c r="N12" s="195"/>
      <c r="O12" s="1"/>
      <c r="P12" s="1"/>
      <c r="Q12" s="1"/>
      <c r="R12" s="1"/>
      <c r="T12" s="5"/>
      <c r="U12" s="481"/>
      <c r="V12" s="481"/>
      <c r="W12" s="481"/>
      <c r="X12" s="481"/>
      <c r="Y12" s="477"/>
      <c r="Z12" s="481"/>
      <c r="AA12" s="481"/>
      <c r="AB12" s="481"/>
      <c r="AC12" s="481"/>
      <c r="AD12" s="5"/>
      <c r="AE12" s="1"/>
      <c r="AF12" s="1"/>
      <c r="AG12" s="1"/>
      <c r="AI12" s="5"/>
      <c r="AJ12" s="187"/>
      <c r="AK12" s="188"/>
      <c r="AL12" s="5"/>
      <c r="AM12" s="1"/>
      <c r="AN12" s="1"/>
      <c r="AO12" s="1"/>
      <c r="AQ12" s="5"/>
      <c r="AR12" s="481"/>
      <c r="AS12" s="481"/>
      <c r="AT12" s="481"/>
      <c r="AU12" s="481"/>
      <c r="AV12" s="477"/>
      <c r="AW12" s="481"/>
      <c r="AX12" s="481"/>
      <c r="AY12" s="481"/>
      <c r="AZ12" s="481"/>
      <c r="BA12" s="5"/>
      <c r="BB12" s="1"/>
      <c r="BC12" s="1"/>
      <c r="BD12" s="1"/>
      <c r="BF12" s="5"/>
      <c r="BG12" s="187"/>
      <c r="BH12" s="195"/>
      <c r="BI12" s="1"/>
      <c r="BJ12" s="1"/>
      <c r="BK12" s="1"/>
      <c r="BL12" s="1"/>
      <c r="BN12" s="5"/>
      <c r="BO12" s="481"/>
      <c r="BP12" s="481"/>
      <c r="BQ12" s="481"/>
      <c r="BR12" s="481"/>
      <c r="BS12" s="477"/>
      <c r="BT12" s="481"/>
      <c r="BU12" s="481"/>
      <c r="BV12" s="481"/>
      <c r="BW12" s="481"/>
      <c r="BX12" s="5"/>
      <c r="BY12" s="1"/>
      <c r="BZ12" s="1"/>
      <c r="CA12" s="1"/>
      <c r="CC12" s="5"/>
      <c r="CD12" s="187"/>
    </row>
    <row r="13" spans="1:95" ht="6.9" customHeight="1" x14ac:dyDescent="0.2">
      <c r="A13" s="499">
        <v>0.40972222222222227</v>
      </c>
      <c r="B13" s="500"/>
      <c r="C13" s="500"/>
      <c r="D13" s="500"/>
      <c r="E13" s="501"/>
      <c r="F13" s="172"/>
      <c r="M13" s="178"/>
      <c r="N13" s="172"/>
      <c r="P13" s="1"/>
      <c r="Q13" s="1"/>
      <c r="R13" s="1"/>
      <c r="T13" s="5"/>
      <c r="U13" s="481"/>
      <c r="V13" s="481"/>
      <c r="W13" s="481"/>
      <c r="X13" s="481"/>
      <c r="Y13" s="485"/>
      <c r="Z13" s="481"/>
      <c r="AA13" s="481"/>
      <c r="AB13" s="481"/>
      <c r="AC13" s="481"/>
      <c r="AD13" s="5"/>
      <c r="AE13" s="1"/>
      <c r="AF13" s="1"/>
      <c r="AG13" s="1"/>
      <c r="AI13" s="5"/>
      <c r="AJ13" s="187"/>
      <c r="AK13" s="188"/>
      <c r="AL13" s="5"/>
      <c r="AM13" s="1"/>
      <c r="AN13" s="1"/>
      <c r="AO13" s="1"/>
      <c r="AQ13" s="5"/>
      <c r="AR13" s="481"/>
      <c r="AS13" s="481"/>
      <c r="AT13" s="481"/>
      <c r="AU13" s="481"/>
      <c r="AV13" s="485"/>
      <c r="AW13" s="481"/>
      <c r="AX13" s="481"/>
      <c r="AY13" s="481"/>
      <c r="AZ13" s="481"/>
      <c r="BA13" s="5"/>
      <c r="BB13" s="1"/>
      <c r="BC13" s="1"/>
      <c r="BD13" s="1"/>
      <c r="BF13" s="5"/>
      <c r="BG13" s="187"/>
      <c r="BH13" s="172"/>
      <c r="BJ13" s="1"/>
      <c r="BK13" s="1"/>
      <c r="BL13" s="1"/>
      <c r="BN13" s="5"/>
      <c r="BO13" s="481"/>
      <c r="BP13" s="481"/>
      <c r="BQ13" s="481"/>
      <c r="BR13" s="481"/>
      <c r="BS13" s="485"/>
      <c r="BT13" s="481"/>
      <c r="BU13" s="481"/>
      <c r="BV13" s="481"/>
      <c r="BW13" s="481"/>
      <c r="BX13" s="5"/>
      <c r="BY13" s="1"/>
      <c r="BZ13" s="1"/>
      <c r="CA13" s="1"/>
      <c r="CC13" s="5"/>
      <c r="CD13" s="187"/>
    </row>
    <row r="14" spans="1:95" ht="6.9" customHeight="1" x14ac:dyDescent="0.2">
      <c r="A14" s="502"/>
      <c r="B14" s="500"/>
      <c r="C14" s="500"/>
      <c r="D14" s="500"/>
      <c r="E14" s="501"/>
      <c r="F14" s="172"/>
      <c r="M14" s="178"/>
      <c r="N14" s="226"/>
      <c r="O14" s="4"/>
      <c r="T14" s="5"/>
      <c r="U14" s="481"/>
      <c r="V14" s="481"/>
      <c r="W14" s="481"/>
      <c r="X14" s="481"/>
      <c r="Y14" s="477"/>
      <c r="Z14" s="481"/>
      <c r="AA14" s="481"/>
      <c r="AB14" s="481"/>
      <c r="AC14" s="481"/>
      <c r="AD14" s="5"/>
      <c r="AI14" s="5"/>
      <c r="AJ14" s="178"/>
      <c r="AK14" s="188"/>
      <c r="AL14" s="5"/>
      <c r="AQ14" s="5"/>
      <c r="AR14" s="481"/>
      <c r="AS14" s="481"/>
      <c r="AT14" s="481"/>
      <c r="AU14" s="481"/>
      <c r="AV14" s="477"/>
      <c r="AW14" s="481"/>
      <c r="AX14" s="481"/>
      <c r="AY14" s="481"/>
      <c r="AZ14" s="481"/>
      <c r="BA14" s="5"/>
      <c r="BF14" s="5"/>
      <c r="BG14" s="178"/>
      <c r="BH14" s="223"/>
      <c r="BI14" s="224"/>
      <c r="BN14" s="5"/>
      <c r="BO14" s="481"/>
      <c r="BP14" s="481"/>
      <c r="BQ14" s="481"/>
      <c r="BR14" s="481"/>
      <c r="BS14" s="477"/>
      <c r="BT14" s="481"/>
      <c r="BU14" s="481"/>
      <c r="BV14" s="481"/>
      <c r="BW14" s="481"/>
      <c r="BX14" s="5"/>
      <c r="CC14" s="5"/>
      <c r="CD14" s="178"/>
    </row>
    <row r="15" spans="1:95" ht="6.9" customHeight="1" x14ac:dyDescent="0.2">
      <c r="A15" s="502"/>
      <c r="B15" s="500"/>
      <c r="C15" s="500"/>
      <c r="D15" s="500"/>
      <c r="E15" s="501"/>
      <c r="F15" s="503" t="s">
        <v>37</v>
      </c>
      <c r="G15" s="481"/>
      <c r="H15" s="481"/>
      <c r="I15" s="481"/>
      <c r="J15" s="481"/>
      <c r="K15" s="481"/>
      <c r="L15" s="481"/>
      <c r="M15" s="504"/>
      <c r="N15" s="226"/>
      <c r="O15" s="4"/>
      <c r="P15" s="505">
        <v>1</v>
      </c>
      <c r="Q15" s="505"/>
      <c r="R15" s="505"/>
      <c r="S15" s="505"/>
      <c r="T15" s="5"/>
      <c r="U15" s="481"/>
      <c r="V15" s="481"/>
      <c r="W15" s="481"/>
      <c r="X15" s="481"/>
      <c r="Y15" s="477"/>
      <c r="Z15" s="481"/>
      <c r="AA15" s="481"/>
      <c r="AB15" s="481"/>
      <c r="AC15" s="481"/>
      <c r="AD15" s="7"/>
      <c r="AE15" s="505">
        <v>3</v>
      </c>
      <c r="AF15" s="505"/>
      <c r="AG15" s="505"/>
      <c r="AH15" s="505"/>
      <c r="AI15" s="5"/>
      <c r="AJ15" s="193"/>
      <c r="AK15" s="188"/>
      <c r="AL15" s="5"/>
      <c r="AM15" s="505">
        <v>4</v>
      </c>
      <c r="AN15" s="505"/>
      <c r="AO15" s="505"/>
      <c r="AP15" s="505"/>
      <c r="AQ15" s="4"/>
      <c r="AR15" s="481"/>
      <c r="AS15" s="481"/>
      <c r="AT15" s="481"/>
      <c r="AU15" s="481"/>
      <c r="AV15" s="477"/>
      <c r="AW15" s="481"/>
      <c r="AX15" s="481"/>
      <c r="AY15" s="481"/>
      <c r="AZ15" s="481"/>
      <c r="BA15" s="7">
        <v>6</v>
      </c>
      <c r="BB15" s="505">
        <v>6</v>
      </c>
      <c r="BC15" s="505"/>
      <c r="BD15" s="505"/>
      <c r="BE15" s="505"/>
      <c r="BF15" s="7"/>
      <c r="BG15" s="193"/>
      <c r="BH15" s="223"/>
      <c r="BI15" s="224"/>
      <c r="BJ15" s="505">
        <v>7</v>
      </c>
      <c r="BK15" s="505"/>
      <c r="BL15" s="505"/>
      <c r="BM15" s="505"/>
      <c r="BN15" s="4"/>
      <c r="BO15" s="481"/>
      <c r="BP15" s="481"/>
      <c r="BQ15" s="481"/>
      <c r="BR15" s="481"/>
      <c r="BS15" s="477"/>
      <c r="BT15" s="481"/>
      <c r="BU15" s="481"/>
      <c r="BV15" s="481"/>
      <c r="BW15" s="481"/>
      <c r="BX15" s="7"/>
      <c r="BY15" s="505">
        <v>10</v>
      </c>
      <c r="BZ15" s="505"/>
      <c r="CA15" s="505"/>
      <c r="CB15" s="505"/>
      <c r="CC15" s="5"/>
      <c r="CD15" s="193"/>
    </row>
    <row r="16" spans="1:95" ht="6.9" customHeight="1" x14ac:dyDescent="0.2">
      <c r="A16" s="482" t="s">
        <v>47</v>
      </c>
      <c r="B16" s="483"/>
      <c r="C16" s="483"/>
      <c r="D16" s="483"/>
      <c r="E16" s="484"/>
      <c r="F16" s="503"/>
      <c r="G16" s="481"/>
      <c r="H16" s="481"/>
      <c r="I16" s="481"/>
      <c r="J16" s="481"/>
      <c r="K16" s="481"/>
      <c r="L16" s="481"/>
      <c r="M16" s="504"/>
      <c r="N16" s="226"/>
      <c r="O16" s="4"/>
      <c r="P16" s="505"/>
      <c r="Q16" s="505"/>
      <c r="R16" s="505"/>
      <c r="S16" s="505"/>
      <c r="T16" s="5"/>
      <c r="U16" s="481"/>
      <c r="V16" s="481"/>
      <c r="W16" s="481"/>
      <c r="X16" s="481"/>
      <c r="Y16" s="477"/>
      <c r="Z16" s="481"/>
      <c r="AA16" s="481"/>
      <c r="AB16" s="481"/>
      <c r="AC16" s="481"/>
      <c r="AD16" s="7"/>
      <c r="AE16" s="505"/>
      <c r="AF16" s="505"/>
      <c r="AG16" s="505"/>
      <c r="AH16" s="505"/>
      <c r="AI16" s="5"/>
      <c r="AJ16" s="193"/>
      <c r="AK16" s="188"/>
      <c r="AL16" s="5"/>
      <c r="AM16" s="505"/>
      <c r="AN16" s="505"/>
      <c r="AO16" s="505"/>
      <c r="AP16" s="505"/>
      <c r="AQ16" s="4"/>
      <c r="AR16" s="481"/>
      <c r="AS16" s="481"/>
      <c r="AT16" s="481"/>
      <c r="AU16" s="481"/>
      <c r="AV16" s="477"/>
      <c r="AW16" s="481"/>
      <c r="AX16" s="481"/>
      <c r="AY16" s="481"/>
      <c r="AZ16" s="481"/>
      <c r="BA16" s="7"/>
      <c r="BB16" s="505"/>
      <c r="BC16" s="505"/>
      <c r="BD16" s="505"/>
      <c r="BE16" s="505"/>
      <c r="BF16" s="7"/>
      <c r="BG16" s="193"/>
      <c r="BH16" s="223"/>
      <c r="BI16" s="224"/>
      <c r="BJ16" s="505"/>
      <c r="BK16" s="505"/>
      <c r="BL16" s="505"/>
      <c r="BM16" s="505"/>
      <c r="BN16" s="4"/>
      <c r="BO16" s="481"/>
      <c r="BP16" s="481"/>
      <c r="BQ16" s="481"/>
      <c r="BR16" s="481"/>
      <c r="BS16" s="477"/>
      <c r="BT16" s="481"/>
      <c r="BU16" s="481"/>
      <c r="BV16" s="481"/>
      <c r="BW16" s="481"/>
      <c r="BX16" s="7"/>
      <c r="BY16" s="505"/>
      <c r="BZ16" s="505"/>
      <c r="CA16" s="505"/>
      <c r="CB16" s="505"/>
      <c r="CC16" s="5"/>
      <c r="CD16" s="193"/>
    </row>
    <row r="17" spans="1:83" ht="6.9" customHeight="1" x14ac:dyDescent="0.2">
      <c r="A17" s="482"/>
      <c r="B17" s="483"/>
      <c r="C17" s="483"/>
      <c r="D17" s="483"/>
      <c r="E17" s="484"/>
      <c r="F17" s="503"/>
      <c r="G17" s="481"/>
      <c r="H17" s="481"/>
      <c r="I17" s="481"/>
      <c r="J17" s="481"/>
      <c r="K17" s="481"/>
      <c r="L17" s="481"/>
      <c r="M17" s="504"/>
      <c r="N17" s="226"/>
      <c r="O17" s="4"/>
      <c r="P17" s="505"/>
      <c r="Q17" s="505"/>
      <c r="R17" s="505"/>
      <c r="S17" s="505"/>
      <c r="T17" s="5"/>
      <c r="U17" s="481"/>
      <c r="V17" s="481"/>
      <c r="W17" s="481"/>
      <c r="X17" s="481"/>
      <c r="Y17" s="485"/>
      <c r="Z17" s="481"/>
      <c r="AA17" s="481"/>
      <c r="AB17" s="481"/>
      <c r="AC17" s="481"/>
      <c r="AD17" s="7"/>
      <c r="AE17" s="505"/>
      <c r="AF17" s="505"/>
      <c r="AG17" s="505"/>
      <c r="AH17" s="505"/>
      <c r="AI17" s="5"/>
      <c r="AJ17" s="193"/>
      <c r="AK17" s="188"/>
      <c r="AL17" s="5"/>
      <c r="AM17" s="505"/>
      <c r="AN17" s="505"/>
      <c r="AO17" s="505"/>
      <c r="AP17" s="505"/>
      <c r="AQ17" s="4"/>
      <c r="AR17" s="481"/>
      <c r="AS17" s="481"/>
      <c r="AT17" s="481"/>
      <c r="AU17" s="481"/>
      <c r="AV17" s="485"/>
      <c r="AW17" s="481"/>
      <c r="AX17" s="481"/>
      <c r="AY17" s="481"/>
      <c r="AZ17" s="481"/>
      <c r="BA17" s="7"/>
      <c r="BB17" s="505"/>
      <c r="BC17" s="505"/>
      <c r="BD17" s="505"/>
      <c r="BE17" s="505"/>
      <c r="BF17" s="7"/>
      <c r="BG17" s="193"/>
      <c r="BH17" s="223"/>
      <c r="BI17" s="224"/>
      <c r="BJ17" s="505"/>
      <c r="BK17" s="505"/>
      <c r="BL17" s="505"/>
      <c r="BM17" s="505"/>
      <c r="BN17" s="4"/>
      <c r="BO17" s="481"/>
      <c r="BP17" s="481"/>
      <c r="BQ17" s="481"/>
      <c r="BR17" s="481"/>
      <c r="BS17" s="485"/>
      <c r="BT17" s="481"/>
      <c r="BU17" s="481"/>
      <c r="BV17" s="481"/>
      <c r="BW17" s="481"/>
      <c r="BX17" s="7"/>
      <c r="BY17" s="505"/>
      <c r="BZ17" s="505"/>
      <c r="CA17" s="505"/>
      <c r="CB17" s="505"/>
      <c r="CC17" s="5"/>
      <c r="CD17" s="193"/>
    </row>
    <row r="18" spans="1:83" ht="6.9" customHeight="1" x14ac:dyDescent="0.2">
      <c r="A18" s="486">
        <v>0.45833333333333331</v>
      </c>
      <c r="B18" s="487"/>
      <c r="C18" s="487"/>
      <c r="D18" s="487"/>
      <c r="E18" s="488"/>
      <c r="F18" s="503"/>
      <c r="G18" s="481"/>
      <c r="H18" s="481"/>
      <c r="I18" s="481"/>
      <c r="J18" s="481"/>
      <c r="K18" s="481"/>
      <c r="L18" s="481"/>
      <c r="M18" s="504"/>
      <c r="N18" s="172"/>
      <c r="P18" s="505"/>
      <c r="Q18" s="505"/>
      <c r="R18" s="505"/>
      <c r="S18" s="505"/>
      <c r="T18" s="5"/>
      <c r="U18" s="481"/>
      <c r="V18" s="481"/>
      <c r="W18" s="481"/>
      <c r="X18" s="481"/>
      <c r="Y18" s="477"/>
      <c r="Z18" s="481"/>
      <c r="AA18" s="481"/>
      <c r="AB18" s="481"/>
      <c r="AC18" s="481"/>
      <c r="AD18" s="7"/>
      <c r="AE18" s="505"/>
      <c r="AF18" s="505"/>
      <c r="AG18" s="505"/>
      <c r="AH18" s="505"/>
      <c r="AI18" s="280"/>
      <c r="AJ18" s="281"/>
      <c r="AK18" s="188"/>
      <c r="AL18" s="5"/>
      <c r="AM18" s="505"/>
      <c r="AN18" s="505"/>
      <c r="AO18" s="505"/>
      <c r="AP18" s="505"/>
      <c r="AQ18" s="4"/>
      <c r="AR18" s="481"/>
      <c r="AS18" s="481"/>
      <c r="AT18" s="481"/>
      <c r="AU18" s="481"/>
      <c r="AV18" s="477"/>
      <c r="AW18" s="481"/>
      <c r="AX18" s="481"/>
      <c r="AY18" s="481"/>
      <c r="AZ18" s="481"/>
      <c r="BA18" s="7"/>
      <c r="BB18" s="505"/>
      <c r="BC18" s="505"/>
      <c r="BD18" s="505"/>
      <c r="BE18" s="505"/>
      <c r="BF18" s="7"/>
      <c r="BG18" s="193"/>
      <c r="BH18" s="172"/>
      <c r="BJ18" s="505"/>
      <c r="BK18" s="505"/>
      <c r="BL18" s="505"/>
      <c r="BM18" s="505"/>
      <c r="BN18" s="4"/>
      <c r="BO18" s="481"/>
      <c r="BP18" s="481"/>
      <c r="BQ18" s="481"/>
      <c r="BR18" s="481"/>
      <c r="BS18" s="477"/>
      <c r="BT18" s="481"/>
      <c r="BU18" s="481"/>
      <c r="BV18" s="481"/>
      <c r="BW18" s="481"/>
      <c r="BX18" s="7"/>
      <c r="BY18" s="505"/>
      <c r="BZ18" s="505"/>
      <c r="CA18" s="505"/>
      <c r="CB18" s="505"/>
      <c r="CC18" s="5"/>
      <c r="CD18" s="193"/>
    </row>
    <row r="19" spans="1:83" ht="6.9" customHeight="1" x14ac:dyDescent="0.2">
      <c r="A19" s="489"/>
      <c r="B19" s="487"/>
      <c r="C19" s="487"/>
      <c r="D19" s="487"/>
      <c r="E19" s="488"/>
      <c r="F19" s="188"/>
      <c r="G19" s="5"/>
      <c r="H19" s="5"/>
      <c r="I19" s="5"/>
      <c r="J19" s="5"/>
      <c r="K19" s="5"/>
      <c r="L19" s="5"/>
      <c r="M19" s="193"/>
      <c r="N19" s="490" t="s">
        <v>48</v>
      </c>
      <c r="O19" s="491"/>
      <c r="P19" s="491"/>
      <c r="Q19" s="491"/>
      <c r="R19" s="491"/>
      <c r="S19" s="491"/>
      <c r="T19" s="4"/>
      <c r="U19" s="481"/>
      <c r="V19" s="481"/>
      <c r="W19" s="481"/>
      <c r="X19" s="481"/>
      <c r="Y19" s="477"/>
      <c r="Z19" s="481"/>
      <c r="AA19" s="481"/>
      <c r="AB19" s="481"/>
      <c r="AC19" s="481"/>
      <c r="AD19" s="7"/>
      <c r="AE19" s="491" t="s">
        <v>49</v>
      </c>
      <c r="AF19" s="491"/>
      <c r="AG19" s="491"/>
      <c r="AH19" s="491"/>
      <c r="AI19" s="491"/>
      <c r="AJ19" s="493"/>
      <c r="AK19" s="490" t="s">
        <v>48</v>
      </c>
      <c r="AL19" s="491"/>
      <c r="AM19" s="491"/>
      <c r="AN19" s="491"/>
      <c r="AO19" s="491"/>
      <c r="AP19" s="491"/>
      <c r="AQ19" s="4"/>
      <c r="AR19" s="481"/>
      <c r="AS19" s="481"/>
      <c r="AT19" s="481"/>
      <c r="AU19" s="481"/>
      <c r="AV19" s="477"/>
      <c r="AW19" s="481"/>
      <c r="AX19" s="481"/>
      <c r="AY19" s="481"/>
      <c r="AZ19" s="481"/>
      <c r="BA19" s="7"/>
      <c r="BB19" s="491" t="s">
        <v>49</v>
      </c>
      <c r="BC19" s="491"/>
      <c r="BD19" s="491"/>
      <c r="BE19" s="491"/>
      <c r="BF19" s="491"/>
      <c r="BG19" s="493"/>
      <c r="BH19" s="490" t="s">
        <v>48</v>
      </c>
      <c r="BI19" s="491"/>
      <c r="BJ19" s="491"/>
      <c r="BK19" s="491"/>
      <c r="BL19" s="491"/>
      <c r="BM19" s="491"/>
      <c r="BN19" s="4"/>
      <c r="BO19" s="481"/>
      <c r="BP19" s="481"/>
      <c r="BQ19" s="481"/>
      <c r="BR19" s="481"/>
      <c r="BS19" s="477"/>
      <c r="BT19" s="481"/>
      <c r="BU19" s="481"/>
      <c r="BV19" s="481"/>
      <c r="BW19" s="481"/>
      <c r="BX19" s="7"/>
      <c r="BY19" s="491" t="s">
        <v>49</v>
      </c>
      <c r="BZ19" s="491"/>
      <c r="CA19" s="491"/>
      <c r="CB19" s="491"/>
      <c r="CC19" s="491"/>
      <c r="CD19" s="493"/>
    </row>
    <row r="20" spans="1:83" ht="6.9" customHeight="1" x14ac:dyDescent="0.2">
      <c r="A20" s="489"/>
      <c r="B20" s="487"/>
      <c r="C20" s="487"/>
      <c r="D20" s="487"/>
      <c r="E20" s="488"/>
      <c r="F20" s="188"/>
      <c r="G20" s="5"/>
      <c r="H20" s="5"/>
      <c r="I20" s="5"/>
      <c r="J20" s="5"/>
      <c r="K20" s="5"/>
      <c r="L20" s="5"/>
      <c r="M20" s="193"/>
      <c r="N20" s="490"/>
      <c r="O20" s="491"/>
      <c r="P20" s="491"/>
      <c r="Q20" s="491"/>
      <c r="R20" s="491"/>
      <c r="S20" s="491"/>
      <c r="T20" s="4"/>
      <c r="U20" s="481"/>
      <c r="V20" s="481"/>
      <c r="W20" s="481"/>
      <c r="X20" s="481"/>
      <c r="Y20" s="477"/>
      <c r="Z20" s="481"/>
      <c r="AA20" s="481"/>
      <c r="AB20" s="481"/>
      <c r="AC20" s="481"/>
      <c r="AD20" s="7"/>
      <c r="AE20" s="491"/>
      <c r="AF20" s="491"/>
      <c r="AG20" s="491"/>
      <c r="AH20" s="491"/>
      <c r="AI20" s="491"/>
      <c r="AJ20" s="493"/>
      <c r="AK20" s="490"/>
      <c r="AL20" s="491"/>
      <c r="AM20" s="491"/>
      <c r="AN20" s="491"/>
      <c r="AO20" s="491"/>
      <c r="AP20" s="491"/>
      <c r="AQ20" s="4"/>
      <c r="AR20" s="481"/>
      <c r="AS20" s="481"/>
      <c r="AT20" s="481"/>
      <c r="AU20" s="481"/>
      <c r="AV20" s="477"/>
      <c r="AW20" s="481"/>
      <c r="AX20" s="481"/>
      <c r="AY20" s="481"/>
      <c r="AZ20" s="481"/>
      <c r="BA20" s="7"/>
      <c r="BB20" s="491"/>
      <c r="BC20" s="491"/>
      <c r="BD20" s="491"/>
      <c r="BE20" s="491"/>
      <c r="BF20" s="491"/>
      <c r="BG20" s="493"/>
      <c r="BH20" s="490"/>
      <c r="BI20" s="491"/>
      <c r="BJ20" s="491"/>
      <c r="BK20" s="491"/>
      <c r="BL20" s="491"/>
      <c r="BM20" s="491"/>
      <c r="BN20" s="4"/>
      <c r="BO20" s="481"/>
      <c r="BP20" s="481"/>
      <c r="BQ20" s="481"/>
      <c r="BR20" s="481"/>
      <c r="BS20" s="477"/>
      <c r="BT20" s="481"/>
      <c r="BU20" s="481"/>
      <c r="BV20" s="481"/>
      <c r="BW20" s="481"/>
      <c r="BX20" s="7"/>
      <c r="BY20" s="491"/>
      <c r="BZ20" s="491"/>
      <c r="CA20" s="491"/>
      <c r="CB20" s="491"/>
      <c r="CC20" s="491"/>
      <c r="CD20" s="493"/>
    </row>
    <row r="21" spans="1:83" ht="6.9" customHeight="1" x14ac:dyDescent="0.2">
      <c r="A21" s="172"/>
      <c r="B21" s="1"/>
      <c r="C21" s="1"/>
      <c r="D21" s="1"/>
      <c r="E21" s="187"/>
      <c r="F21" s="188"/>
      <c r="G21" s="5"/>
      <c r="H21" s="5"/>
      <c r="I21" s="5"/>
      <c r="J21" s="5"/>
      <c r="K21" s="5"/>
      <c r="L21" s="5"/>
      <c r="M21" s="193"/>
      <c r="N21" s="490">
        <v>2</v>
      </c>
      <c r="O21" s="491"/>
      <c r="P21" s="491"/>
      <c r="Q21" s="491"/>
      <c r="R21" s="491"/>
      <c r="S21" s="491"/>
      <c r="T21" s="4"/>
      <c r="U21" s="481"/>
      <c r="V21" s="481"/>
      <c r="W21" s="481"/>
      <c r="X21" s="481"/>
      <c r="Y21" s="485"/>
      <c r="Z21" s="481"/>
      <c r="AA21" s="481"/>
      <c r="AB21" s="481"/>
      <c r="AC21" s="481"/>
      <c r="AD21" s="7"/>
      <c r="AE21" s="491">
        <v>2</v>
      </c>
      <c r="AF21" s="491"/>
      <c r="AG21" s="491"/>
      <c r="AH21" s="491"/>
      <c r="AI21" s="491"/>
      <c r="AJ21" s="493"/>
      <c r="AK21" s="490">
        <v>5</v>
      </c>
      <c r="AL21" s="491"/>
      <c r="AM21" s="491"/>
      <c r="AN21" s="491"/>
      <c r="AO21" s="491"/>
      <c r="AP21" s="491"/>
      <c r="AQ21" s="4"/>
      <c r="AR21" s="481"/>
      <c r="AS21" s="481"/>
      <c r="AT21" s="481"/>
      <c r="AU21" s="481"/>
      <c r="AV21" s="485"/>
      <c r="AW21" s="481"/>
      <c r="AX21" s="481"/>
      <c r="AY21" s="481"/>
      <c r="AZ21" s="481"/>
      <c r="BA21" s="7"/>
      <c r="BB21" s="491">
        <v>5</v>
      </c>
      <c r="BC21" s="491"/>
      <c r="BD21" s="491"/>
      <c r="BE21" s="491"/>
      <c r="BF21" s="491"/>
      <c r="BG21" s="493"/>
      <c r="BH21" s="491" t="s">
        <v>50</v>
      </c>
      <c r="BI21" s="491"/>
      <c r="BJ21" s="491"/>
      <c r="BK21" s="491"/>
      <c r="BL21" s="491"/>
      <c r="BM21" s="491"/>
      <c r="BN21" s="4"/>
      <c r="BO21" s="481"/>
      <c r="BP21" s="481"/>
      <c r="BQ21" s="481"/>
      <c r="BR21" s="481"/>
      <c r="BS21" s="485"/>
      <c r="BT21" s="481"/>
      <c r="BU21" s="481"/>
      <c r="BV21" s="481"/>
      <c r="BW21" s="481"/>
      <c r="BX21" s="7"/>
      <c r="BY21" s="491" t="s">
        <v>50</v>
      </c>
      <c r="BZ21" s="491"/>
      <c r="CA21" s="491"/>
      <c r="CB21" s="491"/>
      <c r="CC21" s="491"/>
      <c r="CD21" s="493"/>
    </row>
    <row r="22" spans="1:83" ht="6.9" customHeight="1" x14ac:dyDescent="0.2">
      <c r="A22" s="180"/>
      <c r="B22" s="199"/>
      <c r="C22" s="199"/>
      <c r="D22" s="199"/>
      <c r="E22" s="185"/>
      <c r="F22" s="194"/>
      <c r="G22" s="179"/>
      <c r="H22" s="179"/>
      <c r="I22" s="179"/>
      <c r="J22" s="179"/>
      <c r="K22" s="179"/>
      <c r="L22" s="179"/>
      <c r="M22" s="183"/>
      <c r="N22" s="494"/>
      <c r="O22" s="495"/>
      <c r="P22" s="495"/>
      <c r="Q22" s="495"/>
      <c r="R22" s="495"/>
      <c r="S22" s="495"/>
      <c r="T22" s="227"/>
      <c r="U22" s="492"/>
      <c r="V22" s="492"/>
      <c r="W22" s="492"/>
      <c r="X22" s="492"/>
      <c r="Y22" s="496"/>
      <c r="Z22" s="492"/>
      <c r="AA22" s="492"/>
      <c r="AB22" s="492"/>
      <c r="AC22" s="492"/>
      <c r="AD22" s="231"/>
      <c r="AE22" s="495"/>
      <c r="AF22" s="495"/>
      <c r="AG22" s="495"/>
      <c r="AH22" s="495"/>
      <c r="AI22" s="495"/>
      <c r="AJ22" s="497"/>
      <c r="AK22" s="494"/>
      <c r="AL22" s="495"/>
      <c r="AM22" s="495"/>
      <c r="AN22" s="495"/>
      <c r="AO22" s="495"/>
      <c r="AP22" s="495"/>
      <c r="AQ22" s="227"/>
      <c r="AR22" s="492"/>
      <c r="AS22" s="492"/>
      <c r="AT22" s="492"/>
      <c r="AU22" s="492"/>
      <c r="AV22" s="496"/>
      <c r="AW22" s="492"/>
      <c r="AX22" s="492"/>
      <c r="AY22" s="492"/>
      <c r="AZ22" s="492"/>
      <c r="BA22" s="231"/>
      <c r="BB22" s="495"/>
      <c r="BC22" s="495"/>
      <c r="BD22" s="495"/>
      <c r="BE22" s="495"/>
      <c r="BF22" s="495"/>
      <c r="BG22" s="497"/>
      <c r="BH22" s="495"/>
      <c r="BI22" s="495"/>
      <c r="BJ22" s="495"/>
      <c r="BK22" s="495"/>
      <c r="BL22" s="495"/>
      <c r="BM22" s="495"/>
      <c r="BN22" s="227"/>
      <c r="BO22" s="492"/>
      <c r="BP22" s="492"/>
      <c r="BQ22" s="492"/>
      <c r="BR22" s="492"/>
      <c r="BS22" s="496"/>
      <c r="BT22" s="492"/>
      <c r="BU22" s="492"/>
      <c r="BV22" s="492"/>
      <c r="BW22" s="492"/>
      <c r="BX22" s="231"/>
      <c r="BY22" s="495"/>
      <c r="BZ22" s="495"/>
      <c r="CA22" s="495"/>
      <c r="CB22" s="495"/>
      <c r="CC22" s="495"/>
      <c r="CD22" s="497"/>
    </row>
    <row r="23" spans="1:83" ht="6.9" customHeight="1" x14ac:dyDescent="0.2">
      <c r="A23" s="184"/>
      <c r="B23" s="200"/>
      <c r="C23" s="200"/>
      <c r="D23" s="200"/>
      <c r="E23" s="186"/>
      <c r="F23" s="189"/>
      <c r="G23" s="176"/>
      <c r="H23" s="176"/>
      <c r="I23" s="176"/>
      <c r="J23" s="176"/>
      <c r="K23" s="176"/>
      <c r="L23" s="176"/>
      <c r="M23" s="192"/>
      <c r="N23" s="201"/>
      <c r="O23" s="200"/>
      <c r="P23" s="200"/>
      <c r="Q23" s="228"/>
      <c r="R23" s="228"/>
      <c r="S23" s="229"/>
      <c r="T23" s="190"/>
      <c r="U23" s="498"/>
      <c r="V23" s="498"/>
      <c r="W23" s="498"/>
      <c r="X23" s="498"/>
      <c r="Y23" s="485"/>
      <c r="Z23" s="498"/>
      <c r="AA23" s="498"/>
      <c r="AB23" s="498"/>
      <c r="AC23" s="498"/>
      <c r="AD23" s="232"/>
      <c r="AE23" s="233"/>
      <c r="AF23" s="233"/>
      <c r="AG23" s="233"/>
      <c r="AH23" s="175"/>
      <c r="AI23" s="176"/>
      <c r="AJ23" s="186"/>
      <c r="AK23" s="189"/>
      <c r="AL23" s="176"/>
      <c r="AM23" s="200"/>
      <c r="AN23" s="228"/>
      <c r="AO23" s="228"/>
      <c r="AP23" s="229"/>
      <c r="AQ23" s="190"/>
      <c r="AR23" s="498"/>
      <c r="AS23" s="498"/>
      <c r="AT23" s="498"/>
      <c r="AU23" s="498"/>
      <c r="AV23" s="485"/>
      <c r="AW23" s="498"/>
      <c r="AX23" s="498"/>
      <c r="AY23" s="498"/>
      <c r="AZ23" s="498"/>
      <c r="BA23" s="232"/>
      <c r="BB23" s="233"/>
      <c r="BC23" s="233"/>
      <c r="BD23" s="233"/>
      <c r="BE23" s="234"/>
      <c r="BF23" s="232"/>
      <c r="BG23" s="186"/>
      <c r="BH23" s="201"/>
      <c r="BI23" s="200"/>
      <c r="BJ23" s="200"/>
      <c r="BK23" s="228"/>
      <c r="BL23" s="228"/>
      <c r="BM23" s="229"/>
      <c r="BN23" s="190"/>
      <c r="BO23" s="498"/>
      <c r="BP23" s="498"/>
      <c r="BQ23" s="498"/>
      <c r="BR23" s="498"/>
      <c r="BS23" s="485"/>
      <c r="BT23" s="498"/>
      <c r="BU23" s="498"/>
      <c r="BV23" s="498"/>
      <c r="BW23" s="498"/>
      <c r="BX23" s="232"/>
      <c r="BY23" s="233"/>
      <c r="BZ23" s="233"/>
      <c r="CA23" s="233"/>
      <c r="CB23" s="234"/>
      <c r="CC23" s="176"/>
      <c r="CD23" s="186"/>
    </row>
    <row r="24" spans="1:83" ht="6.9" customHeight="1" x14ac:dyDescent="0.2">
      <c r="A24" s="172"/>
      <c r="B24" s="1"/>
      <c r="C24" s="1"/>
      <c r="D24" s="1"/>
      <c r="E24" s="187"/>
      <c r="F24" s="188"/>
      <c r="G24" s="5"/>
      <c r="H24" s="5"/>
      <c r="I24" s="5"/>
      <c r="J24" s="5"/>
      <c r="K24" s="5"/>
      <c r="L24" s="5"/>
      <c r="M24" s="193"/>
      <c r="N24" s="195"/>
      <c r="O24" s="1"/>
      <c r="P24" s="1"/>
      <c r="Q24" s="225"/>
      <c r="R24" s="225"/>
      <c r="S24" s="210"/>
      <c r="T24" s="4"/>
      <c r="U24" s="481"/>
      <c r="V24" s="481"/>
      <c r="W24" s="481"/>
      <c r="X24" s="481"/>
      <c r="Y24" s="477"/>
      <c r="Z24" s="481"/>
      <c r="AA24" s="481"/>
      <c r="AB24" s="481"/>
      <c r="AC24" s="481"/>
      <c r="AD24" s="7"/>
      <c r="AE24" s="224"/>
      <c r="AF24" s="224"/>
      <c r="AG24" s="224"/>
      <c r="AI24" s="5"/>
      <c r="AJ24" s="187"/>
      <c r="AK24" s="188"/>
      <c r="AL24" s="5"/>
      <c r="AM24" s="1"/>
      <c r="AN24" s="225"/>
      <c r="AO24" s="225"/>
      <c r="AP24" s="210"/>
      <c r="AQ24" s="4"/>
      <c r="AR24" s="481"/>
      <c r="AS24" s="481"/>
      <c r="AT24" s="481"/>
      <c r="AU24" s="481"/>
      <c r="AV24" s="477"/>
      <c r="AW24" s="481"/>
      <c r="AX24" s="481"/>
      <c r="AY24" s="481"/>
      <c r="AZ24" s="481"/>
      <c r="BA24" s="7"/>
      <c r="BB24" s="224"/>
      <c r="BC24" s="224"/>
      <c r="BD24" s="224"/>
      <c r="BE24" s="230"/>
      <c r="BF24" s="7"/>
      <c r="BG24" s="187"/>
      <c r="BH24" s="195"/>
      <c r="BI24" s="1"/>
      <c r="BJ24" s="1"/>
      <c r="BK24" s="225"/>
      <c r="BL24" s="225"/>
      <c r="BM24" s="210"/>
      <c r="BN24" s="4"/>
      <c r="BO24" s="481"/>
      <c r="BP24" s="481"/>
      <c r="BQ24" s="481"/>
      <c r="BR24" s="481"/>
      <c r="BS24" s="477"/>
      <c r="BT24" s="481"/>
      <c r="BU24" s="481"/>
      <c r="BV24" s="481"/>
      <c r="BW24" s="481"/>
      <c r="BX24" s="7"/>
      <c r="BY24" s="224"/>
      <c r="BZ24" s="224"/>
      <c r="CA24" s="224"/>
      <c r="CB24" s="230"/>
      <c r="CC24" s="5"/>
      <c r="CD24" s="187"/>
    </row>
    <row r="25" spans="1:83" ht="6.9" customHeight="1" x14ac:dyDescent="0.2">
      <c r="A25" s="499">
        <v>0.45833333333333331</v>
      </c>
      <c r="B25" s="500"/>
      <c r="C25" s="500"/>
      <c r="D25" s="500"/>
      <c r="E25" s="501"/>
      <c r="F25" s="188"/>
      <c r="G25" s="5"/>
      <c r="H25" s="5"/>
      <c r="I25" s="5"/>
      <c r="J25" s="5"/>
      <c r="K25" s="5"/>
      <c r="L25" s="5"/>
      <c r="M25" s="193"/>
      <c r="N25" s="172"/>
      <c r="P25" s="1"/>
      <c r="Q25" s="225"/>
      <c r="R25" s="225"/>
      <c r="S25" s="210"/>
      <c r="T25" s="4"/>
      <c r="U25" s="481"/>
      <c r="V25" s="481"/>
      <c r="W25" s="481"/>
      <c r="X25" s="481"/>
      <c r="Y25" s="485"/>
      <c r="Z25" s="481"/>
      <c r="AA25" s="481"/>
      <c r="AB25" s="481"/>
      <c r="AC25" s="481"/>
      <c r="AD25" s="7"/>
      <c r="AE25" s="224"/>
      <c r="AF25" s="224"/>
      <c r="AG25" s="224"/>
      <c r="AI25" s="5"/>
      <c r="AJ25" s="187"/>
      <c r="AK25" s="188"/>
      <c r="AL25" s="5"/>
      <c r="AM25" s="1"/>
      <c r="AN25" s="225"/>
      <c r="AO25" s="225"/>
      <c r="AP25" s="210"/>
      <c r="AQ25" s="4"/>
      <c r="AR25" s="481"/>
      <c r="AS25" s="481"/>
      <c r="AT25" s="481"/>
      <c r="AU25" s="481"/>
      <c r="AV25" s="485"/>
      <c r="AW25" s="481"/>
      <c r="AX25" s="481"/>
      <c r="AY25" s="481"/>
      <c r="AZ25" s="481"/>
      <c r="BA25" s="7"/>
      <c r="BB25" s="224"/>
      <c r="BC25" s="224"/>
      <c r="BD25" s="224"/>
      <c r="BE25" s="230"/>
      <c r="BF25" s="7"/>
      <c r="BG25" s="187"/>
      <c r="BH25" s="172"/>
      <c r="BJ25" s="1"/>
      <c r="BK25" s="225"/>
      <c r="BL25" s="225"/>
      <c r="BM25" s="210"/>
      <c r="BN25" s="4"/>
      <c r="BO25" s="481"/>
      <c r="BP25" s="481"/>
      <c r="BQ25" s="481"/>
      <c r="BR25" s="481"/>
      <c r="BS25" s="485"/>
      <c r="BT25" s="481"/>
      <c r="BU25" s="481"/>
      <c r="BV25" s="481"/>
      <c r="BW25" s="481"/>
      <c r="BX25" s="7"/>
      <c r="BY25" s="224"/>
      <c r="BZ25" s="224"/>
      <c r="CA25" s="224"/>
      <c r="CB25" s="230"/>
      <c r="CC25" s="5"/>
      <c r="CD25" s="187"/>
    </row>
    <row r="26" spans="1:83" ht="6.9" customHeight="1" x14ac:dyDescent="0.2">
      <c r="A26" s="502"/>
      <c r="B26" s="500"/>
      <c r="C26" s="500"/>
      <c r="D26" s="500"/>
      <c r="E26" s="501"/>
      <c r="F26" s="188"/>
      <c r="G26" s="5"/>
      <c r="H26" s="5"/>
      <c r="I26" s="5"/>
      <c r="J26" s="5"/>
      <c r="K26" s="5"/>
      <c r="L26" s="5"/>
      <c r="M26" s="193"/>
      <c r="N26" s="226"/>
      <c r="O26" s="4"/>
      <c r="Q26" s="210"/>
      <c r="R26" s="210"/>
      <c r="S26" s="210"/>
      <c r="T26" s="4"/>
      <c r="U26" s="481"/>
      <c r="V26" s="481"/>
      <c r="W26" s="481"/>
      <c r="X26" s="481"/>
      <c r="Y26" s="477"/>
      <c r="Z26" s="481"/>
      <c r="AA26" s="481"/>
      <c r="AB26" s="481"/>
      <c r="AC26" s="481"/>
      <c r="AD26" s="7"/>
      <c r="AE26" s="230"/>
      <c r="AF26" s="230"/>
      <c r="AG26" s="230"/>
      <c r="AI26" s="5"/>
      <c r="AJ26" s="178"/>
      <c r="AK26" s="188"/>
      <c r="AL26" s="5"/>
      <c r="AN26" s="210"/>
      <c r="AO26" s="210"/>
      <c r="AP26" s="210"/>
      <c r="AQ26" s="4"/>
      <c r="AR26" s="481"/>
      <c r="AS26" s="481"/>
      <c r="AT26" s="481"/>
      <c r="AU26" s="481"/>
      <c r="AV26" s="477"/>
      <c r="AW26" s="481"/>
      <c r="AX26" s="481"/>
      <c r="AY26" s="481"/>
      <c r="AZ26" s="481"/>
      <c r="BA26" s="7"/>
      <c r="BB26" s="230"/>
      <c r="BC26" s="230"/>
      <c r="BD26" s="230"/>
      <c r="BE26" s="230"/>
      <c r="BF26" s="7"/>
      <c r="BG26" s="178"/>
      <c r="BH26" s="223"/>
      <c r="BI26" s="224"/>
      <c r="BK26" s="210"/>
      <c r="BL26" s="210"/>
      <c r="BM26" s="210"/>
      <c r="BN26" s="4"/>
      <c r="BO26" s="481"/>
      <c r="BP26" s="481"/>
      <c r="BQ26" s="481"/>
      <c r="BR26" s="481"/>
      <c r="BS26" s="477"/>
      <c r="BT26" s="481"/>
      <c r="BU26" s="481"/>
      <c r="BV26" s="481"/>
      <c r="BW26" s="481"/>
      <c r="BX26" s="7"/>
      <c r="BY26" s="230"/>
      <c r="BZ26" s="230"/>
      <c r="CA26" s="230"/>
      <c r="CB26" s="230"/>
      <c r="CC26" s="5"/>
      <c r="CD26" s="178"/>
    </row>
    <row r="27" spans="1:83" ht="6.9" customHeight="1" x14ac:dyDescent="0.2">
      <c r="A27" s="502"/>
      <c r="B27" s="500"/>
      <c r="C27" s="500"/>
      <c r="D27" s="500"/>
      <c r="E27" s="501"/>
      <c r="F27" s="503" t="s">
        <v>38</v>
      </c>
      <c r="G27" s="481"/>
      <c r="H27" s="481"/>
      <c r="I27" s="481"/>
      <c r="J27" s="481"/>
      <c r="K27" s="481"/>
      <c r="L27" s="481"/>
      <c r="M27" s="504"/>
      <c r="N27" s="226"/>
      <c r="O27" s="4"/>
      <c r="P27" s="505">
        <v>2</v>
      </c>
      <c r="Q27" s="505"/>
      <c r="R27" s="505"/>
      <c r="S27" s="505"/>
      <c r="T27" s="4"/>
      <c r="U27" s="481"/>
      <c r="V27" s="481"/>
      <c r="W27" s="481"/>
      <c r="X27" s="481"/>
      <c r="Y27" s="477"/>
      <c r="Z27" s="481"/>
      <c r="AA27" s="481"/>
      <c r="AB27" s="481"/>
      <c r="AC27" s="481"/>
      <c r="AD27" s="7"/>
      <c r="AE27" s="505">
        <v>3</v>
      </c>
      <c r="AF27" s="505"/>
      <c r="AG27" s="505"/>
      <c r="AH27" s="505"/>
      <c r="AI27" s="5"/>
      <c r="AJ27" s="193"/>
      <c r="AK27" s="188"/>
      <c r="AL27" s="5"/>
      <c r="AM27" s="505">
        <v>5</v>
      </c>
      <c r="AN27" s="505"/>
      <c r="AO27" s="505"/>
      <c r="AP27" s="505"/>
      <c r="AQ27" s="5"/>
      <c r="AR27" s="481"/>
      <c r="AS27" s="481"/>
      <c r="AT27" s="481"/>
      <c r="AU27" s="481"/>
      <c r="AV27" s="477"/>
      <c r="AW27" s="481"/>
      <c r="AX27" s="481"/>
      <c r="AY27" s="481"/>
      <c r="AZ27" s="481"/>
      <c r="BA27" s="7"/>
      <c r="BB27" s="505">
        <v>6</v>
      </c>
      <c r="BC27" s="505"/>
      <c r="BD27" s="505"/>
      <c r="BE27" s="505"/>
      <c r="BF27" s="7"/>
      <c r="BG27" s="193"/>
      <c r="BH27" s="223"/>
      <c r="BI27" s="224"/>
      <c r="BJ27" s="505">
        <v>8</v>
      </c>
      <c r="BK27" s="505"/>
      <c r="BL27" s="505"/>
      <c r="BM27" s="505"/>
      <c r="BN27" s="4"/>
      <c r="BO27" s="481"/>
      <c r="BP27" s="481"/>
      <c r="BQ27" s="481"/>
      <c r="BR27" s="481"/>
      <c r="BS27" s="477"/>
      <c r="BT27" s="481"/>
      <c r="BU27" s="481"/>
      <c r="BV27" s="481"/>
      <c r="BW27" s="481"/>
      <c r="BX27" s="7"/>
      <c r="BY27" s="505">
        <v>9</v>
      </c>
      <c r="BZ27" s="505"/>
      <c r="CA27" s="505"/>
      <c r="CB27" s="505"/>
      <c r="CC27" s="5"/>
      <c r="CD27" s="193"/>
    </row>
    <row r="28" spans="1:83" ht="6.9" customHeight="1" x14ac:dyDescent="0.2">
      <c r="A28" s="482" t="s">
        <v>47</v>
      </c>
      <c r="B28" s="483"/>
      <c r="C28" s="483"/>
      <c r="D28" s="483"/>
      <c r="E28" s="484"/>
      <c r="F28" s="503"/>
      <c r="G28" s="481"/>
      <c r="H28" s="481"/>
      <c r="I28" s="481"/>
      <c r="J28" s="481"/>
      <c r="K28" s="481"/>
      <c r="L28" s="481"/>
      <c r="M28" s="504"/>
      <c r="N28" s="226"/>
      <c r="O28" s="4"/>
      <c r="P28" s="505"/>
      <c r="Q28" s="505"/>
      <c r="R28" s="505"/>
      <c r="S28" s="505"/>
      <c r="T28" s="4"/>
      <c r="U28" s="481"/>
      <c r="V28" s="481"/>
      <c r="W28" s="481"/>
      <c r="X28" s="481"/>
      <c r="Y28" s="477"/>
      <c r="Z28" s="481"/>
      <c r="AA28" s="481"/>
      <c r="AB28" s="481"/>
      <c r="AC28" s="481"/>
      <c r="AD28" s="7"/>
      <c r="AE28" s="505"/>
      <c r="AF28" s="505"/>
      <c r="AG28" s="505"/>
      <c r="AH28" s="505"/>
      <c r="AI28" s="5"/>
      <c r="AJ28" s="193"/>
      <c r="AK28" s="188"/>
      <c r="AL28" s="5"/>
      <c r="AM28" s="505"/>
      <c r="AN28" s="505"/>
      <c r="AO28" s="505"/>
      <c r="AP28" s="505"/>
      <c r="AQ28" s="5"/>
      <c r="AR28" s="481"/>
      <c r="AS28" s="481"/>
      <c r="AT28" s="481"/>
      <c r="AU28" s="481"/>
      <c r="AV28" s="477"/>
      <c r="AW28" s="481"/>
      <c r="AX28" s="481"/>
      <c r="AY28" s="481"/>
      <c r="AZ28" s="481"/>
      <c r="BA28" s="7"/>
      <c r="BB28" s="505"/>
      <c r="BC28" s="505"/>
      <c r="BD28" s="505"/>
      <c r="BE28" s="505"/>
      <c r="BF28" s="7"/>
      <c r="BG28" s="193"/>
      <c r="BH28" s="223"/>
      <c r="BI28" s="224"/>
      <c r="BJ28" s="505"/>
      <c r="BK28" s="505"/>
      <c r="BL28" s="505"/>
      <c r="BM28" s="505"/>
      <c r="BN28" s="4"/>
      <c r="BO28" s="481"/>
      <c r="BP28" s="481"/>
      <c r="BQ28" s="481"/>
      <c r="BR28" s="481"/>
      <c r="BS28" s="477"/>
      <c r="BT28" s="481"/>
      <c r="BU28" s="481"/>
      <c r="BV28" s="481"/>
      <c r="BW28" s="481"/>
      <c r="BX28" s="7"/>
      <c r="BY28" s="505"/>
      <c r="BZ28" s="505"/>
      <c r="CA28" s="505"/>
      <c r="CB28" s="505"/>
      <c r="CC28" s="5"/>
      <c r="CD28" s="193"/>
    </row>
    <row r="29" spans="1:83" ht="6.9" customHeight="1" x14ac:dyDescent="0.2">
      <c r="A29" s="482"/>
      <c r="B29" s="483"/>
      <c r="C29" s="483"/>
      <c r="D29" s="483"/>
      <c r="E29" s="484"/>
      <c r="F29" s="503"/>
      <c r="G29" s="481"/>
      <c r="H29" s="481"/>
      <c r="I29" s="481"/>
      <c r="J29" s="481"/>
      <c r="K29" s="481"/>
      <c r="L29" s="481"/>
      <c r="M29" s="504"/>
      <c r="N29" s="226"/>
      <c r="O29" s="4"/>
      <c r="P29" s="505"/>
      <c r="Q29" s="505"/>
      <c r="R29" s="505"/>
      <c r="S29" s="505"/>
      <c r="T29" s="4"/>
      <c r="U29" s="481"/>
      <c r="V29" s="481"/>
      <c r="W29" s="481"/>
      <c r="X29" s="481"/>
      <c r="Y29" s="485"/>
      <c r="Z29" s="481"/>
      <c r="AA29" s="481"/>
      <c r="AB29" s="481"/>
      <c r="AC29" s="481"/>
      <c r="AD29" s="7"/>
      <c r="AE29" s="505"/>
      <c r="AF29" s="505"/>
      <c r="AG29" s="505"/>
      <c r="AH29" s="505"/>
      <c r="AI29" s="5"/>
      <c r="AJ29" s="193"/>
      <c r="AK29" s="188"/>
      <c r="AL29" s="5"/>
      <c r="AM29" s="505"/>
      <c r="AN29" s="505"/>
      <c r="AO29" s="505"/>
      <c r="AP29" s="505"/>
      <c r="AQ29" s="5"/>
      <c r="AR29" s="481"/>
      <c r="AS29" s="481"/>
      <c r="AT29" s="481"/>
      <c r="AU29" s="481"/>
      <c r="AV29" s="485"/>
      <c r="AW29" s="481"/>
      <c r="AX29" s="481"/>
      <c r="AY29" s="481"/>
      <c r="AZ29" s="481"/>
      <c r="BA29" s="7"/>
      <c r="BB29" s="505"/>
      <c r="BC29" s="505"/>
      <c r="BD29" s="505"/>
      <c r="BE29" s="505"/>
      <c r="BF29" s="7"/>
      <c r="BG29" s="193"/>
      <c r="BH29" s="223"/>
      <c r="BI29" s="224"/>
      <c r="BJ29" s="505"/>
      <c r="BK29" s="505"/>
      <c r="BL29" s="505"/>
      <c r="BM29" s="505"/>
      <c r="BN29" s="4"/>
      <c r="BO29" s="481"/>
      <c r="BP29" s="481"/>
      <c r="BQ29" s="481"/>
      <c r="BR29" s="481"/>
      <c r="BS29" s="485"/>
      <c r="BT29" s="481"/>
      <c r="BU29" s="481"/>
      <c r="BV29" s="481"/>
      <c r="BW29" s="481"/>
      <c r="BX29" s="7"/>
      <c r="BY29" s="505"/>
      <c r="BZ29" s="505"/>
      <c r="CA29" s="505"/>
      <c r="CB29" s="505"/>
      <c r="CC29" s="5"/>
      <c r="CD29" s="5"/>
      <c r="CE29" s="172"/>
    </row>
    <row r="30" spans="1:83" ht="6.9" customHeight="1" x14ac:dyDescent="0.2">
      <c r="A30" s="486">
        <v>0.50694444444444442</v>
      </c>
      <c r="B30" s="487"/>
      <c r="C30" s="487"/>
      <c r="D30" s="487"/>
      <c r="E30" s="488"/>
      <c r="F30" s="503"/>
      <c r="G30" s="481"/>
      <c r="H30" s="481"/>
      <c r="I30" s="481"/>
      <c r="J30" s="481"/>
      <c r="K30" s="481"/>
      <c r="L30" s="481"/>
      <c r="M30" s="504"/>
      <c r="N30" s="172"/>
      <c r="P30" s="505"/>
      <c r="Q30" s="505"/>
      <c r="R30" s="505"/>
      <c r="S30" s="505"/>
      <c r="T30" s="4"/>
      <c r="U30" s="481"/>
      <c r="V30" s="481"/>
      <c r="W30" s="481"/>
      <c r="X30" s="481"/>
      <c r="Y30" s="477"/>
      <c r="Z30" s="481"/>
      <c r="AA30" s="481"/>
      <c r="AB30" s="481"/>
      <c r="AC30" s="481"/>
      <c r="AD30" s="7"/>
      <c r="AE30" s="505"/>
      <c r="AF30" s="505"/>
      <c r="AG30" s="505"/>
      <c r="AH30" s="505"/>
      <c r="AI30" s="5"/>
      <c r="AJ30" s="193"/>
      <c r="AK30" s="188"/>
      <c r="AL30" s="5"/>
      <c r="AM30" s="505"/>
      <c r="AN30" s="505"/>
      <c r="AO30" s="505"/>
      <c r="AP30" s="505"/>
      <c r="AQ30" s="5"/>
      <c r="AR30" s="481"/>
      <c r="AS30" s="481"/>
      <c r="AT30" s="481"/>
      <c r="AU30" s="481"/>
      <c r="AV30" s="477"/>
      <c r="AW30" s="481"/>
      <c r="AX30" s="481"/>
      <c r="AY30" s="481"/>
      <c r="AZ30" s="481"/>
      <c r="BA30" s="7"/>
      <c r="BB30" s="505"/>
      <c r="BC30" s="505"/>
      <c r="BD30" s="505"/>
      <c r="BE30" s="505"/>
      <c r="BF30" s="7"/>
      <c r="BG30" s="193"/>
      <c r="BH30" s="172"/>
      <c r="BJ30" s="505"/>
      <c r="BK30" s="505"/>
      <c r="BL30" s="505"/>
      <c r="BM30" s="505"/>
      <c r="BN30" s="4"/>
      <c r="BO30" s="481"/>
      <c r="BP30" s="481"/>
      <c r="BQ30" s="481"/>
      <c r="BR30" s="481"/>
      <c r="BS30" s="477"/>
      <c r="BT30" s="481"/>
      <c r="BU30" s="481"/>
      <c r="BV30" s="481"/>
      <c r="BW30" s="481"/>
      <c r="BX30" s="7"/>
      <c r="BY30" s="505"/>
      <c r="BZ30" s="505"/>
      <c r="CA30" s="505"/>
      <c r="CB30" s="505"/>
      <c r="CC30" s="5"/>
      <c r="CD30" s="5"/>
      <c r="CE30" s="172"/>
    </row>
    <row r="31" spans="1:83" ht="6.9" customHeight="1" x14ac:dyDescent="0.2">
      <c r="A31" s="489"/>
      <c r="B31" s="487"/>
      <c r="C31" s="487"/>
      <c r="D31" s="487"/>
      <c r="E31" s="488"/>
      <c r="F31" s="188"/>
      <c r="G31" s="5"/>
      <c r="H31" s="5"/>
      <c r="I31" s="5"/>
      <c r="J31" s="5"/>
      <c r="K31" s="5"/>
      <c r="L31" s="5"/>
      <c r="M31" s="193"/>
      <c r="N31" s="490" t="s">
        <v>48</v>
      </c>
      <c r="O31" s="491"/>
      <c r="P31" s="491"/>
      <c r="Q31" s="491"/>
      <c r="R31" s="491"/>
      <c r="S31" s="491"/>
      <c r="T31" s="4"/>
      <c r="U31" s="481"/>
      <c r="V31" s="481"/>
      <c r="W31" s="481"/>
      <c r="X31" s="481"/>
      <c r="Y31" s="477"/>
      <c r="Z31" s="481"/>
      <c r="AA31" s="481"/>
      <c r="AB31" s="481"/>
      <c r="AC31" s="481"/>
      <c r="AD31" s="7"/>
      <c r="AE31" s="491" t="s">
        <v>49</v>
      </c>
      <c r="AF31" s="491"/>
      <c r="AG31" s="491"/>
      <c r="AH31" s="491"/>
      <c r="AI31" s="491"/>
      <c r="AJ31" s="493"/>
      <c r="AK31" s="490" t="s">
        <v>54</v>
      </c>
      <c r="AL31" s="491"/>
      <c r="AM31" s="491"/>
      <c r="AN31" s="491"/>
      <c r="AO31" s="491"/>
      <c r="AP31" s="491"/>
      <c r="AQ31" s="4"/>
      <c r="AR31" s="481"/>
      <c r="AS31" s="481"/>
      <c r="AT31" s="481"/>
      <c r="AU31" s="481"/>
      <c r="AV31" s="477"/>
      <c r="AW31" s="481"/>
      <c r="AX31" s="481"/>
      <c r="AY31" s="481"/>
      <c r="AZ31" s="481"/>
      <c r="BA31" s="7"/>
      <c r="BB31" s="491" t="s">
        <v>49</v>
      </c>
      <c r="BC31" s="491"/>
      <c r="BD31" s="491"/>
      <c r="BE31" s="491"/>
      <c r="BF31" s="491"/>
      <c r="BG31" s="493"/>
      <c r="BH31" s="490" t="s">
        <v>48</v>
      </c>
      <c r="BI31" s="491"/>
      <c r="BJ31" s="491"/>
      <c r="BK31" s="491"/>
      <c r="BL31" s="491"/>
      <c r="BM31" s="491"/>
      <c r="BN31" s="4"/>
      <c r="BO31" s="481"/>
      <c r="BP31" s="481"/>
      <c r="BQ31" s="481"/>
      <c r="BR31" s="481"/>
      <c r="BS31" s="477"/>
      <c r="BT31" s="481"/>
      <c r="BU31" s="481"/>
      <c r="BV31" s="481"/>
      <c r="BW31" s="481"/>
      <c r="BX31" s="7"/>
      <c r="BY31" s="491" t="s">
        <v>49</v>
      </c>
      <c r="BZ31" s="491"/>
      <c r="CA31" s="491"/>
      <c r="CB31" s="491"/>
      <c r="CC31" s="491"/>
      <c r="CD31" s="491"/>
      <c r="CE31" s="172"/>
    </row>
    <row r="32" spans="1:83" ht="6.9" customHeight="1" x14ac:dyDescent="0.2">
      <c r="A32" s="489"/>
      <c r="B32" s="487"/>
      <c r="C32" s="487"/>
      <c r="D32" s="487"/>
      <c r="E32" s="488"/>
      <c r="F32" s="188"/>
      <c r="G32" s="5"/>
      <c r="H32" s="5"/>
      <c r="I32" s="5"/>
      <c r="J32" s="5"/>
      <c r="K32" s="5"/>
      <c r="L32" s="5"/>
      <c r="M32" s="193"/>
      <c r="N32" s="490"/>
      <c r="O32" s="491"/>
      <c r="P32" s="491"/>
      <c r="Q32" s="491"/>
      <c r="R32" s="491"/>
      <c r="S32" s="491"/>
      <c r="T32" s="4"/>
      <c r="U32" s="481"/>
      <c r="V32" s="481"/>
      <c r="W32" s="481"/>
      <c r="X32" s="481"/>
      <c r="Y32" s="477"/>
      <c r="Z32" s="481"/>
      <c r="AA32" s="481"/>
      <c r="AB32" s="481"/>
      <c r="AC32" s="481"/>
      <c r="AD32" s="7"/>
      <c r="AE32" s="491"/>
      <c r="AF32" s="491"/>
      <c r="AG32" s="491"/>
      <c r="AH32" s="491"/>
      <c r="AI32" s="491"/>
      <c r="AJ32" s="493"/>
      <c r="AK32" s="490"/>
      <c r="AL32" s="491"/>
      <c r="AM32" s="491"/>
      <c r="AN32" s="491"/>
      <c r="AO32" s="491"/>
      <c r="AP32" s="491"/>
      <c r="AQ32" s="4"/>
      <c r="AR32" s="481"/>
      <c r="AS32" s="481"/>
      <c r="AT32" s="481"/>
      <c r="AU32" s="481"/>
      <c r="AV32" s="477"/>
      <c r="AW32" s="481"/>
      <c r="AX32" s="481"/>
      <c r="AY32" s="481"/>
      <c r="AZ32" s="481"/>
      <c r="BA32" s="7"/>
      <c r="BB32" s="491"/>
      <c r="BC32" s="491"/>
      <c r="BD32" s="491"/>
      <c r="BE32" s="491"/>
      <c r="BF32" s="491"/>
      <c r="BG32" s="493"/>
      <c r="BH32" s="490"/>
      <c r="BI32" s="491"/>
      <c r="BJ32" s="491"/>
      <c r="BK32" s="491"/>
      <c r="BL32" s="491"/>
      <c r="BM32" s="491"/>
      <c r="BN32" s="4"/>
      <c r="BO32" s="481"/>
      <c r="BP32" s="481"/>
      <c r="BQ32" s="481"/>
      <c r="BR32" s="481"/>
      <c r="BS32" s="477"/>
      <c r="BT32" s="481"/>
      <c r="BU32" s="481"/>
      <c r="BV32" s="481"/>
      <c r="BW32" s="481"/>
      <c r="BX32" s="7"/>
      <c r="BY32" s="491"/>
      <c r="BZ32" s="491"/>
      <c r="CA32" s="491"/>
      <c r="CB32" s="491"/>
      <c r="CC32" s="491"/>
      <c r="CD32" s="491"/>
      <c r="CE32" s="172"/>
    </row>
    <row r="33" spans="1:83" ht="6.9" customHeight="1" x14ac:dyDescent="0.2">
      <c r="A33" s="172"/>
      <c r="B33" s="1"/>
      <c r="C33" s="1"/>
      <c r="D33" s="1"/>
      <c r="E33" s="187"/>
      <c r="F33" s="188"/>
      <c r="G33" s="5"/>
      <c r="H33" s="5"/>
      <c r="I33" s="5"/>
      <c r="J33" s="5"/>
      <c r="K33" s="5"/>
      <c r="L33" s="5"/>
      <c r="M33" s="193"/>
      <c r="N33" s="490">
        <v>1</v>
      </c>
      <c r="O33" s="491"/>
      <c r="P33" s="491"/>
      <c r="Q33" s="491"/>
      <c r="R33" s="491"/>
      <c r="S33" s="491"/>
      <c r="T33" s="4"/>
      <c r="U33" s="481"/>
      <c r="V33" s="481"/>
      <c r="W33" s="481"/>
      <c r="X33" s="481"/>
      <c r="Y33" s="485"/>
      <c r="Z33" s="481"/>
      <c r="AA33" s="481"/>
      <c r="AB33" s="481"/>
      <c r="AC33" s="481"/>
      <c r="AD33" s="7"/>
      <c r="AE33" s="491">
        <v>1</v>
      </c>
      <c r="AF33" s="491"/>
      <c r="AG33" s="491"/>
      <c r="AH33" s="491"/>
      <c r="AI33" s="491"/>
      <c r="AJ33" s="493"/>
      <c r="AK33" s="490">
        <v>4</v>
      </c>
      <c r="AL33" s="491"/>
      <c r="AM33" s="491"/>
      <c r="AN33" s="491"/>
      <c r="AO33" s="491"/>
      <c r="AP33" s="491"/>
      <c r="AQ33" s="4"/>
      <c r="AR33" s="481"/>
      <c r="AS33" s="481"/>
      <c r="AT33" s="481"/>
      <c r="AU33" s="481"/>
      <c r="AV33" s="485"/>
      <c r="AW33" s="481"/>
      <c r="AX33" s="481"/>
      <c r="AY33" s="481"/>
      <c r="AZ33" s="481"/>
      <c r="BA33" s="7"/>
      <c r="BB33" s="491">
        <v>4</v>
      </c>
      <c r="BC33" s="491"/>
      <c r="BD33" s="491"/>
      <c r="BE33" s="491"/>
      <c r="BF33" s="491"/>
      <c r="BG33" s="493"/>
      <c r="BH33" s="491" t="s">
        <v>52</v>
      </c>
      <c r="BI33" s="491"/>
      <c r="BJ33" s="491"/>
      <c r="BK33" s="491"/>
      <c r="BL33" s="491"/>
      <c r="BM33" s="491"/>
      <c r="BN33" s="4"/>
      <c r="BO33" s="481"/>
      <c r="BP33" s="481"/>
      <c r="BQ33" s="481"/>
      <c r="BR33" s="481"/>
      <c r="BS33" s="485"/>
      <c r="BT33" s="481"/>
      <c r="BU33" s="481"/>
      <c r="BV33" s="481"/>
      <c r="BW33" s="481"/>
      <c r="BX33" s="7"/>
      <c r="BY33" s="491" t="s">
        <v>51</v>
      </c>
      <c r="BZ33" s="491"/>
      <c r="CA33" s="491"/>
      <c r="CB33" s="491"/>
      <c r="CC33" s="491"/>
      <c r="CD33" s="493"/>
    </row>
    <row r="34" spans="1:83" ht="6.9" customHeight="1" x14ac:dyDescent="0.2">
      <c r="A34" s="180"/>
      <c r="B34" s="199"/>
      <c r="C34" s="199"/>
      <c r="D34" s="199"/>
      <c r="E34" s="185"/>
      <c r="F34" s="194"/>
      <c r="G34" s="179"/>
      <c r="H34" s="179"/>
      <c r="I34" s="179"/>
      <c r="J34" s="179"/>
      <c r="K34" s="179"/>
      <c r="L34" s="179"/>
      <c r="M34" s="183"/>
      <c r="N34" s="494"/>
      <c r="O34" s="495"/>
      <c r="P34" s="495"/>
      <c r="Q34" s="495"/>
      <c r="R34" s="495"/>
      <c r="S34" s="495"/>
      <c r="T34" s="227"/>
      <c r="U34" s="492"/>
      <c r="V34" s="492"/>
      <c r="W34" s="492"/>
      <c r="X34" s="492"/>
      <c r="Y34" s="496"/>
      <c r="Z34" s="492"/>
      <c r="AA34" s="492"/>
      <c r="AB34" s="492"/>
      <c r="AC34" s="492"/>
      <c r="AD34" s="231"/>
      <c r="AE34" s="495"/>
      <c r="AF34" s="495"/>
      <c r="AG34" s="495"/>
      <c r="AH34" s="495"/>
      <c r="AI34" s="495"/>
      <c r="AJ34" s="497"/>
      <c r="AK34" s="494"/>
      <c r="AL34" s="495"/>
      <c r="AM34" s="495"/>
      <c r="AN34" s="495"/>
      <c r="AO34" s="495"/>
      <c r="AP34" s="495"/>
      <c r="AQ34" s="227"/>
      <c r="AR34" s="492"/>
      <c r="AS34" s="492"/>
      <c r="AT34" s="492"/>
      <c r="AU34" s="492"/>
      <c r="AV34" s="496"/>
      <c r="AW34" s="492"/>
      <c r="AX34" s="492"/>
      <c r="AY34" s="492"/>
      <c r="AZ34" s="492"/>
      <c r="BA34" s="231"/>
      <c r="BB34" s="495"/>
      <c r="BC34" s="495"/>
      <c r="BD34" s="495"/>
      <c r="BE34" s="495"/>
      <c r="BF34" s="495"/>
      <c r="BG34" s="497"/>
      <c r="BH34" s="495"/>
      <c r="BI34" s="495"/>
      <c r="BJ34" s="495"/>
      <c r="BK34" s="495"/>
      <c r="BL34" s="495"/>
      <c r="BM34" s="495"/>
      <c r="BN34" s="227"/>
      <c r="BO34" s="492"/>
      <c r="BP34" s="492"/>
      <c r="BQ34" s="492"/>
      <c r="BR34" s="492"/>
      <c r="BS34" s="496"/>
      <c r="BT34" s="492"/>
      <c r="BU34" s="492"/>
      <c r="BV34" s="492"/>
      <c r="BW34" s="492"/>
      <c r="BX34" s="231"/>
      <c r="BY34" s="495"/>
      <c r="BZ34" s="495"/>
      <c r="CA34" s="495"/>
      <c r="CB34" s="495"/>
      <c r="CC34" s="495"/>
      <c r="CD34" s="497"/>
    </row>
    <row r="35" spans="1:83" ht="6.9" customHeight="1" x14ac:dyDescent="0.2">
      <c r="A35" s="184"/>
      <c r="B35" s="200"/>
      <c r="C35" s="200"/>
      <c r="D35" s="200"/>
      <c r="E35" s="186"/>
      <c r="F35" s="189"/>
      <c r="G35" s="176"/>
      <c r="H35" s="176"/>
      <c r="I35" s="176"/>
      <c r="J35" s="176"/>
      <c r="K35" s="176"/>
      <c r="L35" s="176"/>
      <c r="M35" s="192"/>
      <c r="N35" s="201"/>
      <c r="O35" s="200"/>
      <c r="P35" s="200"/>
      <c r="Q35" s="228"/>
      <c r="R35" s="228"/>
      <c r="S35" s="229"/>
      <c r="T35" s="190"/>
      <c r="U35" s="498"/>
      <c r="V35" s="498"/>
      <c r="W35" s="498"/>
      <c r="X35" s="498"/>
      <c r="Y35" s="485"/>
      <c r="Z35" s="498"/>
      <c r="AA35" s="498"/>
      <c r="AB35" s="498"/>
      <c r="AC35" s="498"/>
      <c r="AD35" s="232"/>
      <c r="AE35" s="233"/>
      <c r="AF35" s="233"/>
      <c r="AG35" s="233"/>
      <c r="AH35" s="175"/>
      <c r="AI35" s="176"/>
      <c r="AJ35" s="186"/>
      <c r="AK35" s="189"/>
      <c r="AL35" s="176"/>
      <c r="AM35" s="200"/>
      <c r="AN35" s="228"/>
      <c r="AO35" s="228"/>
      <c r="AP35" s="229"/>
      <c r="AQ35" s="190"/>
      <c r="AR35" s="498"/>
      <c r="AS35" s="498"/>
      <c r="AT35" s="498"/>
      <c r="AU35" s="498"/>
      <c r="AV35" s="485"/>
      <c r="AW35" s="498"/>
      <c r="AX35" s="498"/>
      <c r="AY35" s="498"/>
      <c r="AZ35" s="498"/>
      <c r="BA35" s="232"/>
      <c r="BB35" s="233"/>
      <c r="BC35" s="233"/>
      <c r="BD35" s="233"/>
      <c r="BE35" s="234"/>
      <c r="BF35" s="232"/>
      <c r="BG35" s="186"/>
      <c r="BH35" s="201"/>
      <c r="BI35" s="200"/>
      <c r="BJ35" s="200"/>
      <c r="BK35" s="228"/>
      <c r="BL35" s="228"/>
      <c r="BM35" s="229"/>
      <c r="BN35" s="190"/>
      <c r="BO35" s="498"/>
      <c r="BP35" s="498"/>
      <c r="BQ35" s="498"/>
      <c r="BR35" s="498"/>
      <c r="BS35" s="485"/>
      <c r="BT35" s="498"/>
      <c r="BU35" s="498"/>
      <c r="BV35" s="498"/>
      <c r="BW35" s="498"/>
      <c r="BX35" s="232"/>
      <c r="BY35" s="233"/>
      <c r="BZ35" s="233"/>
      <c r="CA35" s="233"/>
      <c r="CB35" s="234"/>
      <c r="CC35" s="176"/>
      <c r="CD35" s="200"/>
      <c r="CE35" s="172"/>
    </row>
    <row r="36" spans="1:83" ht="6.9" customHeight="1" x14ac:dyDescent="0.2">
      <c r="A36" s="172"/>
      <c r="B36" s="1"/>
      <c r="C36" s="1"/>
      <c r="D36" s="1"/>
      <c r="E36" s="187"/>
      <c r="F36" s="188"/>
      <c r="G36" s="5"/>
      <c r="H36" s="5"/>
      <c r="I36" s="5"/>
      <c r="J36" s="5"/>
      <c r="K36" s="5"/>
      <c r="L36" s="5"/>
      <c r="M36" s="193"/>
      <c r="N36" s="195"/>
      <c r="O36" s="1"/>
      <c r="P36" s="1"/>
      <c r="Q36" s="225"/>
      <c r="R36" s="225"/>
      <c r="S36" s="210"/>
      <c r="T36" s="4"/>
      <c r="U36" s="481"/>
      <c r="V36" s="481"/>
      <c r="W36" s="481"/>
      <c r="X36" s="481"/>
      <c r="Y36" s="477"/>
      <c r="Z36" s="481"/>
      <c r="AA36" s="481"/>
      <c r="AB36" s="481"/>
      <c r="AC36" s="481"/>
      <c r="AD36" s="7"/>
      <c r="AE36" s="224"/>
      <c r="AF36" s="224"/>
      <c r="AG36" s="224"/>
      <c r="AI36" s="5"/>
      <c r="AJ36" s="187"/>
      <c r="AK36" s="188"/>
      <c r="AL36" s="5"/>
      <c r="AM36" s="1"/>
      <c r="AN36" s="225"/>
      <c r="AO36" s="225"/>
      <c r="AP36" s="210"/>
      <c r="AQ36" s="4"/>
      <c r="AR36" s="481"/>
      <c r="AS36" s="481"/>
      <c r="AT36" s="481"/>
      <c r="AU36" s="481"/>
      <c r="AV36" s="477"/>
      <c r="AW36" s="481"/>
      <c r="AX36" s="481"/>
      <c r="AY36" s="481"/>
      <c r="AZ36" s="481"/>
      <c r="BA36" s="7"/>
      <c r="BB36" s="224"/>
      <c r="BC36" s="224"/>
      <c r="BD36" s="224"/>
      <c r="BE36" s="230"/>
      <c r="BF36" s="7"/>
      <c r="BG36" s="187"/>
      <c r="BH36" s="195"/>
      <c r="BI36" s="1"/>
      <c r="BJ36" s="1"/>
      <c r="BK36" s="225"/>
      <c r="BL36" s="225"/>
      <c r="BM36" s="210"/>
      <c r="BN36" s="4"/>
      <c r="BO36" s="481"/>
      <c r="BP36" s="481"/>
      <c r="BQ36" s="481"/>
      <c r="BR36" s="481"/>
      <c r="BS36" s="477"/>
      <c r="BT36" s="481"/>
      <c r="BU36" s="481"/>
      <c r="BV36" s="481"/>
      <c r="BW36" s="481"/>
      <c r="BX36" s="7"/>
      <c r="BY36" s="224"/>
      <c r="BZ36" s="224"/>
      <c r="CA36" s="224"/>
      <c r="CB36" s="230"/>
      <c r="CC36" s="5"/>
      <c r="CD36" s="1"/>
      <c r="CE36" s="172"/>
    </row>
    <row r="37" spans="1:83" ht="6.9" customHeight="1" x14ac:dyDescent="0.2">
      <c r="A37" s="499">
        <v>0.50694444444444442</v>
      </c>
      <c r="B37" s="500"/>
      <c r="C37" s="500"/>
      <c r="D37" s="500"/>
      <c r="E37" s="501"/>
      <c r="F37" s="188"/>
      <c r="G37" s="5"/>
      <c r="H37" s="5"/>
      <c r="I37" s="5"/>
      <c r="J37" s="5"/>
      <c r="K37" s="5"/>
      <c r="L37" s="5"/>
      <c r="M37" s="193"/>
      <c r="N37" s="172"/>
      <c r="P37" s="1"/>
      <c r="Q37" s="225"/>
      <c r="R37" s="225"/>
      <c r="S37" s="210"/>
      <c r="T37" s="4"/>
      <c r="U37" s="481"/>
      <c r="V37" s="481"/>
      <c r="W37" s="481"/>
      <c r="X37" s="481"/>
      <c r="Y37" s="485"/>
      <c r="Z37" s="481"/>
      <c r="AA37" s="481"/>
      <c r="AB37" s="481"/>
      <c r="AC37" s="481"/>
      <c r="AD37" s="7"/>
      <c r="AE37" s="224"/>
      <c r="AF37" s="224"/>
      <c r="AG37" s="224"/>
      <c r="AI37" s="5"/>
      <c r="AJ37" s="187"/>
      <c r="AK37" s="188"/>
      <c r="AL37" s="5"/>
      <c r="AM37" s="1"/>
      <c r="AN37" s="225"/>
      <c r="AO37" s="225"/>
      <c r="AP37" s="210"/>
      <c r="AQ37" s="4"/>
      <c r="AR37" s="481"/>
      <c r="AS37" s="481"/>
      <c r="AT37" s="481"/>
      <c r="AU37" s="481"/>
      <c r="AV37" s="485"/>
      <c r="AW37" s="481"/>
      <c r="AX37" s="481"/>
      <c r="AY37" s="481"/>
      <c r="AZ37" s="481"/>
      <c r="BA37" s="7"/>
      <c r="BB37" s="224"/>
      <c r="BC37" s="224"/>
      <c r="BD37" s="224"/>
      <c r="BE37" s="230"/>
      <c r="BF37" s="7"/>
      <c r="BG37" s="187"/>
      <c r="BH37" s="172"/>
      <c r="BJ37" s="1"/>
      <c r="BK37" s="225"/>
      <c r="BL37" s="225"/>
      <c r="BM37" s="210"/>
      <c r="BN37" s="4"/>
      <c r="BO37" s="481"/>
      <c r="BP37" s="481"/>
      <c r="BQ37" s="481"/>
      <c r="BR37" s="481"/>
      <c r="BS37" s="485"/>
      <c r="BT37" s="481"/>
      <c r="BU37" s="481"/>
      <c r="BV37" s="481"/>
      <c r="BW37" s="481"/>
      <c r="BX37" s="7"/>
      <c r="BY37" s="224"/>
      <c r="BZ37" s="224"/>
      <c r="CA37" s="224"/>
      <c r="CB37" s="230"/>
      <c r="CC37" s="5"/>
      <c r="CD37" s="1"/>
      <c r="CE37" s="172"/>
    </row>
    <row r="38" spans="1:83" ht="6.9" customHeight="1" x14ac:dyDescent="0.2">
      <c r="A38" s="502"/>
      <c r="B38" s="500"/>
      <c r="C38" s="500"/>
      <c r="D38" s="500"/>
      <c r="E38" s="501"/>
      <c r="F38" s="188"/>
      <c r="G38" s="5"/>
      <c r="H38" s="5"/>
      <c r="I38" s="5"/>
      <c r="J38" s="5"/>
      <c r="K38" s="5"/>
      <c r="L38" s="5"/>
      <c r="M38" s="193"/>
      <c r="N38" s="226"/>
      <c r="O38" s="4"/>
      <c r="Q38" s="210"/>
      <c r="R38" s="210"/>
      <c r="S38" s="210"/>
      <c r="T38" s="4"/>
      <c r="U38" s="481"/>
      <c r="V38" s="481"/>
      <c r="W38" s="481"/>
      <c r="X38" s="481"/>
      <c r="Y38" s="477"/>
      <c r="Z38" s="481"/>
      <c r="AA38" s="481"/>
      <c r="AB38" s="481"/>
      <c r="AC38" s="481"/>
      <c r="AD38" s="7"/>
      <c r="AE38" s="230"/>
      <c r="AF38" s="230"/>
      <c r="AG38" s="230"/>
      <c r="AI38" s="5"/>
      <c r="AJ38" s="178"/>
      <c r="AK38" s="188"/>
      <c r="AL38" s="5"/>
      <c r="AN38" s="210"/>
      <c r="AO38" s="210"/>
      <c r="AP38" s="210"/>
      <c r="AQ38" s="4"/>
      <c r="AR38" s="481"/>
      <c r="AS38" s="481"/>
      <c r="AT38" s="481"/>
      <c r="AU38" s="481"/>
      <c r="AV38" s="477"/>
      <c r="AW38" s="481"/>
      <c r="AX38" s="481"/>
      <c r="AY38" s="481"/>
      <c r="AZ38" s="481"/>
      <c r="BA38" s="7"/>
      <c r="BB38" s="230"/>
      <c r="BC38" s="230"/>
      <c r="BD38" s="230"/>
      <c r="BE38" s="230"/>
      <c r="BF38" s="7"/>
      <c r="BG38" s="178"/>
      <c r="BH38" s="223"/>
      <c r="BI38" s="224"/>
      <c r="BK38" s="210"/>
      <c r="BL38" s="210"/>
      <c r="BM38" s="210"/>
      <c r="BN38" s="4"/>
      <c r="BO38" s="481"/>
      <c r="BP38" s="481"/>
      <c r="BQ38" s="481"/>
      <c r="BR38" s="481"/>
      <c r="BS38" s="477"/>
      <c r="BT38" s="481"/>
      <c r="BU38" s="481"/>
      <c r="BV38" s="481"/>
      <c r="BW38" s="481"/>
      <c r="BX38" s="7"/>
      <c r="BY38" s="230"/>
      <c r="BZ38" s="230"/>
      <c r="CA38" s="230"/>
      <c r="CB38" s="230"/>
      <c r="CC38" s="5"/>
      <c r="CE38" s="172"/>
    </row>
    <row r="39" spans="1:83" ht="6.9" customHeight="1" x14ac:dyDescent="0.2">
      <c r="A39" s="502"/>
      <c r="B39" s="500"/>
      <c r="C39" s="500"/>
      <c r="D39" s="500"/>
      <c r="E39" s="501"/>
      <c r="F39" s="503" t="s">
        <v>39</v>
      </c>
      <c r="G39" s="481"/>
      <c r="H39" s="481"/>
      <c r="I39" s="481"/>
      <c r="J39" s="481"/>
      <c r="K39" s="481"/>
      <c r="L39" s="481"/>
      <c r="M39" s="504"/>
      <c r="N39" s="226"/>
      <c r="O39" s="4"/>
      <c r="P39" s="505">
        <v>1</v>
      </c>
      <c r="Q39" s="505"/>
      <c r="R39" s="505"/>
      <c r="S39" s="505"/>
      <c r="T39" s="4"/>
      <c r="U39" s="481"/>
      <c r="V39" s="481"/>
      <c r="W39" s="481"/>
      <c r="X39" s="481"/>
      <c r="Y39" s="477"/>
      <c r="Z39" s="481"/>
      <c r="AA39" s="481"/>
      <c r="AB39" s="481"/>
      <c r="AC39" s="481"/>
      <c r="AD39" s="7"/>
      <c r="AE39" s="505">
        <v>2</v>
      </c>
      <c r="AF39" s="505"/>
      <c r="AG39" s="505"/>
      <c r="AH39" s="505"/>
      <c r="AI39" s="5"/>
      <c r="AJ39" s="193"/>
      <c r="AK39" s="188"/>
      <c r="AL39" s="5"/>
      <c r="AM39" s="505">
        <v>4</v>
      </c>
      <c r="AN39" s="505"/>
      <c r="AO39" s="505"/>
      <c r="AP39" s="505"/>
      <c r="AQ39" s="4"/>
      <c r="AR39" s="481"/>
      <c r="AS39" s="481"/>
      <c r="AT39" s="481"/>
      <c r="AU39" s="481"/>
      <c r="AV39" s="477"/>
      <c r="AW39" s="481"/>
      <c r="AX39" s="481"/>
      <c r="AY39" s="481"/>
      <c r="AZ39" s="481"/>
      <c r="BA39" s="5"/>
      <c r="BB39" s="505">
        <v>5</v>
      </c>
      <c r="BC39" s="505"/>
      <c r="BD39" s="505"/>
      <c r="BE39" s="505"/>
      <c r="BF39" s="7"/>
      <c r="BG39" s="193"/>
      <c r="BH39" s="223"/>
      <c r="BI39" s="224"/>
      <c r="BJ39" s="505">
        <v>7</v>
      </c>
      <c r="BK39" s="505"/>
      <c r="BL39" s="505"/>
      <c r="BM39" s="505"/>
      <c r="BN39" s="4"/>
      <c r="BO39" s="481"/>
      <c r="BP39" s="481"/>
      <c r="BQ39" s="481"/>
      <c r="BR39" s="481"/>
      <c r="BS39" s="477"/>
      <c r="BT39" s="481"/>
      <c r="BU39" s="481"/>
      <c r="BV39" s="481"/>
      <c r="BW39" s="481"/>
      <c r="BX39" s="7"/>
      <c r="BY39" s="505">
        <v>8</v>
      </c>
      <c r="BZ39" s="505"/>
      <c r="CA39" s="505"/>
      <c r="CB39" s="505"/>
      <c r="CC39" s="5"/>
      <c r="CD39" s="5"/>
      <c r="CE39" s="172"/>
    </row>
    <row r="40" spans="1:83" ht="6.9" customHeight="1" x14ac:dyDescent="0.2">
      <c r="A40" s="482" t="s">
        <v>47</v>
      </c>
      <c r="B40" s="483"/>
      <c r="C40" s="483"/>
      <c r="D40" s="483"/>
      <c r="E40" s="484"/>
      <c r="F40" s="503"/>
      <c r="G40" s="481"/>
      <c r="H40" s="481"/>
      <c r="I40" s="481"/>
      <c r="J40" s="481"/>
      <c r="K40" s="481"/>
      <c r="L40" s="481"/>
      <c r="M40" s="504"/>
      <c r="N40" s="226"/>
      <c r="O40" s="4"/>
      <c r="P40" s="505"/>
      <c r="Q40" s="505"/>
      <c r="R40" s="505"/>
      <c r="S40" s="505"/>
      <c r="T40" s="4"/>
      <c r="U40" s="481"/>
      <c r="V40" s="481"/>
      <c r="W40" s="481"/>
      <c r="X40" s="481"/>
      <c r="Y40" s="477"/>
      <c r="Z40" s="481"/>
      <c r="AA40" s="481"/>
      <c r="AB40" s="481"/>
      <c r="AC40" s="481"/>
      <c r="AD40" s="7"/>
      <c r="AE40" s="505"/>
      <c r="AF40" s="505"/>
      <c r="AG40" s="505"/>
      <c r="AH40" s="505"/>
      <c r="AI40" s="5"/>
      <c r="AJ40" s="193"/>
      <c r="AK40" s="188"/>
      <c r="AL40" s="5"/>
      <c r="AM40" s="505"/>
      <c r="AN40" s="505"/>
      <c r="AO40" s="505"/>
      <c r="AP40" s="505"/>
      <c r="AQ40" s="4"/>
      <c r="AR40" s="481"/>
      <c r="AS40" s="481"/>
      <c r="AT40" s="481"/>
      <c r="AU40" s="481"/>
      <c r="AV40" s="477"/>
      <c r="AW40" s="481"/>
      <c r="AX40" s="481"/>
      <c r="AY40" s="481"/>
      <c r="AZ40" s="481"/>
      <c r="BA40" s="5"/>
      <c r="BB40" s="505"/>
      <c r="BC40" s="505"/>
      <c r="BD40" s="505"/>
      <c r="BE40" s="505"/>
      <c r="BF40" s="7"/>
      <c r="BG40" s="193"/>
      <c r="BH40" s="223"/>
      <c r="BI40" s="224"/>
      <c r="BJ40" s="505"/>
      <c r="BK40" s="505"/>
      <c r="BL40" s="505"/>
      <c r="BM40" s="505"/>
      <c r="BN40" s="4"/>
      <c r="BO40" s="481"/>
      <c r="BP40" s="481"/>
      <c r="BQ40" s="481"/>
      <c r="BR40" s="481"/>
      <c r="BS40" s="477"/>
      <c r="BT40" s="481"/>
      <c r="BU40" s="481"/>
      <c r="BV40" s="481"/>
      <c r="BW40" s="481"/>
      <c r="BX40" s="7"/>
      <c r="BY40" s="505"/>
      <c r="BZ40" s="505"/>
      <c r="CA40" s="505"/>
      <c r="CB40" s="505"/>
      <c r="CC40" s="5"/>
      <c r="CD40" s="5"/>
      <c r="CE40" s="172"/>
    </row>
    <row r="41" spans="1:83" ht="6.9" customHeight="1" x14ac:dyDescent="0.2">
      <c r="A41" s="482"/>
      <c r="B41" s="483"/>
      <c r="C41" s="483"/>
      <c r="D41" s="483"/>
      <c r="E41" s="484"/>
      <c r="F41" s="503"/>
      <c r="G41" s="481"/>
      <c r="H41" s="481"/>
      <c r="I41" s="481"/>
      <c r="J41" s="481"/>
      <c r="K41" s="481"/>
      <c r="L41" s="481"/>
      <c r="M41" s="504"/>
      <c r="N41" s="226"/>
      <c r="O41" s="4"/>
      <c r="P41" s="505"/>
      <c r="Q41" s="505"/>
      <c r="R41" s="505"/>
      <c r="S41" s="505"/>
      <c r="T41" s="4"/>
      <c r="U41" s="481"/>
      <c r="V41" s="481"/>
      <c r="W41" s="481"/>
      <c r="X41" s="481"/>
      <c r="Y41" s="485"/>
      <c r="Z41" s="481"/>
      <c r="AA41" s="481"/>
      <c r="AB41" s="481"/>
      <c r="AC41" s="481"/>
      <c r="AD41" s="7"/>
      <c r="AE41" s="505"/>
      <c r="AF41" s="505"/>
      <c r="AG41" s="505"/>
      <c r="AH41" s="505"/>
      <c r="AI41" s="5"/>
      <c r="AJ41" s="193"/>
      <c r="AK41" s="188"/>
      <c r="AL41" s="5"/>
      <c r="AM41" s="505"/>
      <c r="AN41" s="505"/>
      <c r="AO41" s="505"/>
      <c r="AP41" s="505"/>
      <c r="AQ41" s="4"/>
      <c r="AR41" s="481"/>
      <c r="AS41" s="481"/>
      <c r="AT41" s="481"/>
      <c r="AU41" s="481"/>
      <c r="AV41" s="485"/>
      <c r="AW41" s="481"/>
      <c r="AX41" s="481"/>
      <c r="AY41" s="481"/>
      <c r="AZ41" s="481"/>
      <c r="BA41" s="5"/>
      <c r="BB41" s="505"/>
      <c r="BC41" s="505"/>
      <c r="BD41" s="505"/>
      <c r="BE41" s="505"/>
      <c r="BF41" s="7"/>
      <c r="BG41" s="193"/>
      <c r="BH41" s="223"/>
      <c r="BI41" s="224"/>
      <c r="BJ41" s="505"/>
      <c r="BK41" s="505"/>
      <c r="BL41" s="505"/>
      <c r="BM41" s="505"/>
      <c r="BN41" s="4"/>
      <c r="BO41" s="481"/>
      <c r="BP41" s="481"/>
      <c r="BQ41" s="481"/>
      <c r="BR41" s="481"/>
      <c r="BS41" s="485"/>
      <c r="BT41" s="481"/>
      <c r="BU41" s="481"/>
      <c r="BV41" s="481"/>
      <c r="BW41" s="481"/>
      <c r="BX41" s="7"/>
      <c r="BY41" s="505"/>
      <c r="BZ41" s="505"/>
      <c r="CA41" s="505"/>
      <c r="CB41" s="505"/>
      <c r="CC41" s="5"/>
      <c r="CD41" s="5"/>
      <c r="CE41" s="172"/>
    </row>
    <row r="42" spans="1:83" ht="6.9" customHeight="1" x14ac:dyDescent="0.2">
      <c r="A42" s="486">
        <v>0.55555555555555558</v>
      </c>
      <c r="B42" s="487"/>
      <c r="C42" s="487"/>
      <c r="D42" s="487"/>
      <c r="E42" s="488"/>
      <c r="F42" s="503"/>
      <c r="G42" s="481"/>
      <c r="H42" s="481"/>
      <c r="I42" s="481"/>
      <c r="J42" s="481"/>
      <c r="K42" s="481"/>
      <c r="L42" s="481"/>
      <c r="M42" s="504"/>
      <c r="N42" s="172"/>
      <c r="P42" s="505"/>
      <c r="Q42" s="505"/>
      <c r="R42" s="505"/>
      <c r="S42" s="505"/>
      <c r="T42" s="4"/>
      <c r="U42" s="481"/>
      <c r="V42" s="481"/>
      <c r="W42" s="481"/>
      <c r="X42" s="481"/>
      <c r="Y42" s="477"/>
      <c r="Z42" s="481"/>
      <c r="AA42" s="481"/>
      <c r="AB42" s="481"/>
      <c r="AC42" s="481"/>
      <c r="AD42" s="7"/>
      <c r="AE42" s="505"/>
      <c r="AF42" s="505"/>
      <c r="AG42" s="505"/>
      <c r="AH42" s="505"/>
      <c r="AI42" s="5"/>
      <c r="AJ42" s="193"/>
      <c r="AK42" s="188"/>
      <c r="AL42" s="5"/>
      <c r="AM42" s="505"/>
      <c r="AN42" s="505"/>
      <c r="AO42" s="505"/>
      <c r="AP42" s="505"/>
      <c r="AQ42" s="4"/>
      <c r="AR42" s="481"/>
      <c r="AS42" s="481"/>
      <c r="AT42" s="481"/>
      <c r="AU42" s="481"/>
      <c r="AV42" s="477"/>
      <c r="AW42" s="481"/>
      <c r="AX42" s="481"/>
      <c r="AY42" s="481"/>
      <c r="AZ42" s="481"/>
      <c r="BA42" s="5"/>
      <c r="BB42" s="505"/>
      <c r="BC42" s="505"/>
      <c r="BD42" s="505"/>
      <c r="BE42" s="505"/>
      <c r="BF42" s="7"/>
      <c r="BG42" s="193"/>
      <c r="BH42" s="172"/>
      <c r="BJ42" s="505"/>
      <c r="BK42" s="505"/>
      <c r="BL42" s="505"/>
      <c r="BM42" s="505"/>
      <c r="BN42" s="4"/>
      <c r="BO42" s="481"/>
      <c r="BP42" s="481"/>
      <c r="BQ42" s="481"/>
      <c r="BR42" s="481"/>
      <c r="BS42" s="477"/>
      <c r="BT42" s="481"/>
      <c r="BU42" s="481"/>
      <c r="BV42" s="481"/>
      <c r="BW42" s="481"/>
      <c r="BX42" s="7"/>
      <c r="BY42" s="505"/>
      <c r="BZ42" s="505"/>
      <c r="CA42" s="505"/>
      <c r="CB42" s="505"/>
      <c r="CC42" s="5"/>
      <c r="CD42" s="5"/>
      <c r="CE42" s="172"/>
    </row>
    <row r="43" spans="1:83" ht="6.9" customHeight="1" x14ac:dyDescent="0.2">
      <c r="A43" s="489"/>
      <c r="B43" s="487"/>
      <c r="C43" s="487"/>
      <c r="D43" s="487"/>
      <c r="E43" s="488"/>
      <c r="F43" s="188"/>
      <c r="G43" s="5"/>
      <c r="H43" s="5"/>
      <c r="I43" s="5"/>
      <c r="J43" s="5"/>
      <c r="K43" s="5"/>
      <c r="L43" s="5"/>
      <c r="M43" s="193"/>
      <c r="N43" s="490" t="s">
        <v>48</v>
      </c>
      <c r="O43" s="491"/>
      <c r="P43" s="491"/>
      <c r="Q43" s="491"/>
      <c r="R43" s="491"/>
      <c r="S43" s="491"/>
      <c r="T43" s="4"/>
      <c r="U43" s="481"/>
      <c r="V43" s="481"/>
      <c r="W43" s="481"/>
      <c r="X43" s="481"/>
      <c r="Y43" s="477"/>
      <c r="Z43" s="481"/>
      <c r="AA43" s="481"/>
      <c r="AB43" s="481"/>
      <c r="AC43" s="481"/>
      <c r="AD43" s="7"/>
      <c r="AE43" s="491" t="s">
        <v>49</v>
      </c>
      <c r="AF43" s="491"/>
      <c r="AG43" s="491"/>
      <c r="AH43" s="491"/>
      <c r="AI43" s="491"/>
      <c r="AJ43" s="493"/>
      <c r="AK43" s="490" t="s">
        <v>48</v>
      </c>
      <c r="AL43" s="491"/>
      <c r="AM43" s="491"/>
      <c r="AN43" s="491"/>
      <c r="AO43" s="491"/>
      <c r="AP43" s="491"/>
      <c r="AQ43" s="4"/>
      <c r="AR43" s="481"/>
      <c r="AS43" s="481"/>
      <c r="AT43" s="481"/>
      <c r="AU43" s="481"/>
      <c r="AV43" s="477"/>
      <c r="AW43" s="481"/>
      <c r="AX43" s="481"/>
      <c r="AY43" s="481"/>
      <c r="AZ43" s="481"/>
      <c r="BA43" s="7"/>
      <c r="BB43" s="491" t="s">
        <v>49</v>
      </c>
      <c r="BC43" s="491"/>
      <c r="BD43" s="491"/>
      <c r="BE43" s="491"/>
      <c r="BF43" s="491"/>
      <c r="BG43" s="493"/>
      <c r="BH43" s="490" t="s">
        <v>48</v>
      </c>
      <c r="BI43" s="491"/>
      <c r="BJ43" s="491"/>
      <c r="BK43" s="491"/>
      <c r="BL43" s="491"/>
      <c r="BM43" s="491"/>
      <c r="BN43" s="4"/>
      <c r="BO43" s="481"/>
      <c r="BP43" s="481"/>
      <c r="BQ43" s="481"/>
      <c r="BR43" s="481"/>
      <c r="BS43" s="477"/>
      <c r="BT43" s="481"/>
      <c r="BU43" s="481"/>
      <c r="BV43" s="481"/>
      <c r="BW43" s="481"/>
      <c r="BX43" s="7"/>
      <c r="BY43" s="491" t="s">
        <v>49</v>
      </c>
      <c r="BZ43" s="491"/>
      <c r="CA43" s="491"/>
      <c r="CB43" s="491"/>
      <c r="CC43" s="491"/>
      <c r="CD43" s="491"/>
      <c r="CE43" s="172"/>
    </row>
    <row r="44" spans="1:83" ht="6.9" customHeight="1" x14ac:dyDescent="0.2">
      <c r="A44" s="489"/>
      <c r="B44" s="487"/>
      <c r="C44" s="487"/>
      <c r="D44" s="487"/>
      <c r="E44" s="488"/>
      <c r="F44" s="188"/>
      <c r="G44" s="5"/>
      <c r="H44" s="5"/>
      <c r="I44" s="5"/>
      <c r="J44" s="5"/>
      <c r="K44" s="5"/>
      <c r="L44" s="5"/>
      <c r="M44" s="193"/>
      <c r="N44" s="490"/>
      <c r="O44" s="491"/>
      <c r="P44" s="491"/>
      <c r="Q44" s="491"/>
      <c r="R44" s="491"/>
      <c r="S44" s="491"/>
      <c r="T44" s="4"/>
      <c r="U44" s="481"/>
      <c r="V44" s="481"/>
      <c r="W44" s="481"/>
      <c r="X44" s="481"/>
      <c r="Y44" s="477"/>
      <c r="Z44" s="481"/>
      <c r="AA44" s="481"/>
      <c r="AB44" s="481"/>
      <c r="AC44" s="481"/>
      <c r="AD44" s="7"/>
      <c r="AE44" s="491"/>
      <c r="AF44" s="491"/>
      <c r="AG44" s="491"/>
      <c r="AH44" s="491"/>
      <c r="AI44" s="491"/>
      <c r="AJ44" s="493"/>
      <c r="AK44" s="490"/>
      <c r="AL44" s="491"/>
      <c r="AM44" s="491"/>
      <c r="AN44" s="491"/>
      <c r="AO44" s="491"/>
      <c r="AP44" s="491"/>
      <c r="AQ44" s="4"/>
      <c r="AR44" s="481"/>
      <c r="AS44" s="481"/>
      <c r="AT44" s="481"/>
      <c r="AU44" s="481"/>
      <c r="AV44" s="477"/>
      <c r="AW44" s="481"/>
      <c r="AX44" s="481"/>
      <c r="AY44" s="481"/>
      <c r="AZ44" s="481"/>
      <c r="BA44" s="7"/>
      <c r="BB44" s="491"/>
      <c r="BC44" s="491"/>
      <c r="BD44" s="491"/>
      <c r="BE44" s="491"/>
      <c r="BF44" s="491"/>
      <c r="BG44" s="493"/>
      <c r="BH44" s="490"/>
      <c r="BI44" s="491"/>
      <c r="BJ44" s="491"/>
      <c r="BK44" s="491"/>
      <c r="BL44" s="491"/>
      <c r="BM44" s="491"/>
      <c r="BN44" s="4"/>
      <c r="BO44" s="481"/>
      <c r="BP44" s="481"/>
      <c r="BQ44" s="481"/>
      <c r="BR44" s="481"/>
      <c r="BS44" s="477"/>
      <c r="BT44" s="481"/>
      <c r="BU44" s="481"/>
      <c r="BV44" s="481"/>
      <c r="BW44" s="481"/>
      <c r="BX44" s="7"/>
      <c r="BY44" s="491"/>
      <c r="BZ44" s="491"/>
      <c r="CA44" s="491"/>
      <c r="CB44" s="491"/>
      <c r="CC44" s="491"/>
      <c r="CD44" s="491"/>
      <c r="CE44" s="172"/>
    </row>
    <row r="45" spans="1:83" ht="6.9" customHeight="1" x14ac:dyDescent="0.2">
      <c r="A45" s="172"/>
      <c r="B45" s="1"/>
      <c r="C45" s="1"/>
      <c r="D45" s="1"/>
      <c r="E45" s="187"/>
      <c r="F45" s="188"/>
      <c r="G45" s="5"/>
      <c r="H45" s="5"/>
      <c r="I45" s="5"/>
      <c r="J45" s="5"/>
      <c r="K45" s="5"/>
      <c r="L45" s="5"/>
      <c r="M45" s="193"/>
      <c r="N45" s="490">
        <v>3</v>
      </c>
      <c r="O45" s="491"/>
      <c r="P45" s="491"/>
      <c r="Q45" s="491"/>
      <c r="R45" s="491"/>
      <c r="S45" s="491"/>
      <c r="T45" s="4"/>
      <c r="U45" s="481"/>
      <c r="V45" s="481"/>
      <c r="W45" s="481"/>
      <c r="X45" s="481"/>
      <c r="Y45" s="485"/>
      <c r="Z45" s="481"/>
      <c r="AA45" s="481"/>
      <c r="AB45" s="481"/>
      <c r="AC45" s="481"/>
      <c r="AD45" s="7"/>
      <c r="AE45" s="491">
        <v>3</v>
      </c>
      <c r="AF45" s="491"/>
      <c r="AG45" s="491"/>
      <c r="AH45" s="491"/>
      <c r="AI45" s="491"/>
      <c r="AJ45" s="493"/>
      <c r="AK45" s="490">
        <v>6</v>
      </c>
      <c r="AL45" s="491"/>
      <c r="AM45" s="491"/>
      <c r="AN45" s="491"/>
      <c r="AO45" s="491"/>
      <c r="AP45" s="491"/>
      <c r="AQ45" s="4"/>
      <c r="AR45" s="481"/>
      <c r="AS45" s="481"/>
      <c r="AT45" s="481"/>
      <c r="AU45" s="481"/>
      <c r="AV45" s="485"/>
      <c r="AW45" s="481"/>
      <c r="AX45" s="481"/>
      <c r="AY45" s="481"/>
      <c r="AZ45" s="481"/>
      <c r="BA45" s="7"/>
      <c r="BB45" s="491">
        <v>6</v>
      </c>
      <c r="BC45" s="491"/>
      <c r="BD45" s="491"/>
      <c r="BE45" s="491"/>
      <c r="BF45" s="491"/>
      <c r="BG45" s="493"/>
      <c r="BH45" s="491" t="s">
        <v>53</v>
      </c>
      <c r="BI45" s="491"/>
      <c r="BJ45" s="491"/>
      <c r="BK45" s="491"/>
      <c r="BL45" s="491"/>
      <c r="BM45" s="491"/>
      <c r="BN45" s="4"/>
      <c r="BO45" s="481"/>
      <c r="BP45" s="481"/>
      <c r="BQ45" s="481"/>
      <c r="BR45" s="481"/>
      <c r="BS45" s="485"/>
      <c r="BT45" s="481"/>
      <c r="BU45" s="481"/>
      <c r="BV45" s="481"/>
      <c r="BW45" s="481"/>
      <c r="BX45" s="7"/>
      <c r="BY45" s="491" t="s">
        <v>53</v>
      </c>
      <c r="BZ45" s="491"/>
      <c r="CA45" s="491"/>
      <c r="CB45" s="491"/>
      <c r="CC45" s="491"/>
      <c r="CD45" s="493"/>
    </row>
    <row r="46" spans="1:83" ht="6.9" customHeight="1" x14ac:dyDescent="0.2">
      <c r="A46" s="172"/>
      <c r="B46" s="199"/>
      <c r="C46" s="199"/>
      <c r="D46" s="199"/>
      <c r="E46" s="185"/>
      <c r="F46" s="194"/>
      <c r="G46" s="179"/>
      <c r="H46" s="179"/>
      <c r="I46" s="179"/>
      <c r="J46" s="179"/>
      <c r="K46" s="179"/>
      <c r="L46" s="179"/>
      <c r="M46" s="183"/>
      <c r="N46" s="494"/>
      <c r="O46" s="495"/>
      <c r="P46" s="495"/>
      <c r="Q46" s="495"/>
      <c r="R46" s="495"/>
      <c r="S46" s="495"/>
      <c r="T46" s="227"/>
      <c r="U46" s="492"/>
      <c r="V46" s="492"/>
      <c r="W46" s="492"/>
      <c r="X46" s="492"/>
      <c r="Y46" s="496"/>
      <c r="Z46" s="492"/>
      <c r="AA46" s="492"/>
      <c r="AB46" s="492"/>
      <c r="AC46" s="492"/>
      <c r="AD46" s="231"/>
      <c r="AE46" s="495"/>
      <c r="AF46" s="495"/>
      <c r="AG46" s="495"/>
      <c r="AH46" s="495"/>
      <c r="AI46" s="495"/>
      <c r="AJ46" s="497"/>
      <c r="AK46" s="494"/>
      <c r="AL46" s="495"/>
      <c r="AM46" s="495"/>
      <c r="AN46" s="495"/>
      <c r="AO46" s="495"/>
      <c r="AP46" s="495"/>
      <c r="AQ46" s="227"/>
      <c r="AR46" s="492"/>
      <c r="AS46" s="492"/>
      <c r="AT46" s="492"/>
      <c r="AU46" s="492"/>
      <c r="AV46" s="496"/>
      <c r="AW46" s="492"/>
      <c r="AX46" s="492"/>
      <c r="AY46" s="492"/>
      <c r="AZ46" s="492"/>
      <c r="BA46" s="231"/>
      <c r="BB46" s="495"/>
      <c r="BC46" s="495"/>
      <c r="BD46" s="495"/>
      <c r="BE46" s="495"/>
      <c r="BF46" s="495"/>
      <c r="BG46" s="497"/>
      <c r="BH46" s="495"/>
      <c r="BI46" s="495"/>
      <c r="BJ46" s="495"/>
      <c r="BK46" s="495"/>
      <c r="BL46" s="495"/>
      <c r="BM46" s="495"/>
      <c r="BN46" s="227"/>
      <c r="BO46" s="492"/>
      <c r="BP46" s="492"/>
      <c r="BQ46" s="492"/>
      <c r="BR46" s="492"/>
      <c r="BS46" s="496"/>
      <c r="BT46" s="492"/>
      <c r="BU46" s="492"/>
      <c r="BV46" s="492"/>
      <c r="BW46" s="492"/>
      <c r="BX46" s="231"/>
      <c r="BY46" s="495"/>
      <c r="BZ46" s="495"/>
      <c r="CA46" s="495"/>
      <c r="CB46" s="495"/>
      <c r="CC46" s="495"/>
      <c r="CD46" s="497"/>
    </row>
    <row r="47" spans="1:83" ht="6.9" customHeight="1" x14ac:dyDescent="0.2">
      <c r="A47" s="205"/>
      <c r="B47" s="200"/>
      <c r="C47" s="200"/>
      <c r="D47" s="200"/>
      <c r="E47" s="186"/>
      <c r="F47" s="189"/>
      <c r="G47" s="176"/>
      <c r="H47" s="176"/>
      <c r="I47" s="176"/>
      <c r="J47" s="176"/>
      <c r="K47" s="176"/>
      <c r="L47" s="176"/>
      <c r="M47" s="192"/>
      <c r="N47" s="201"/>
      <c r="O47" s="200"/>
      <c r="P47" s="200"/>
      <c r="Q47" s="228"/>
      <c r="R47" s="228"/>
      <c r="S47" s="229"/>
      <c r="T47" s="190"/>
      <c r="U47" s="498"/>
      <c r="V47" s="498"/>
      <c r="W47" s="498"/>
      <c r="X47" s="498"/>
      <c r="Y47" s="485"/>
      <c r="Z47" s="498"/>
      <c r="AA47" s="498"/>
      <c r="AB47" s="498"/>
      <c r="AC47" s="498"/>
      <c r="AD47" s="232"/>
      <c r="AE47" s="233"/>
      <c r="AF47" s="233"/>
      <c r="AG47" s="233"/>
      <c r="AH47" s="175"/>
      <c r="AI47" s="176"/>
      <c r="AJ47" s="186"/>
      <c r="AK47" s="189"/>
      <c r="AL47" s="176"/>
      <c r="AM47" s="200"/>
      <c r="AN47" s="228"/>
      <c r="AO47" s="228"/>
      <c r="AP47" s="229"/>
      <c r="AQ47" s="190"/>
      <c r="AR47" s="498"/>
      <c r="AS47" s="498"/>
      <c r="AT47" s="498"/>
      <c r="AU47" s="498"/>
      <c r="AV47" s="485"/>
      <c r="AW47" s="498"/>
      <c r="AX47" s="498"/>
      <c r="AY47" s="498"/>
      <c r="AZ47" s="498"/>
      <c r="BA47" s="232"/>
      <c r="BB47" s="233"/>
      <c r="BC47" s="233"/>
      <c r="BD47" s="233"/>
      <c r="BE47" s="234"/>
      <c r="BF47" s="232"/>
      <c r="BG47" s="186"/>
      <c r="BH47" s="201"/>
      <c r="BI47" s="200"/>
      <c r="BJ47" s="200"/>
      <c r="BK47" s="228"/>
      <c r="BL47" s="228"/>
      <c r="BM47" s="229"/>
      <c r="BN47" s="190"/>
      <c r="BO47" s="498"/>
      <c r="BP47" s="498"/>
      <c r="BQ47" s="498"/>
      <c r="BR47" s="498"/>
      <c r="BS47" s="485"/>
      <c r="BT47" s="498"/>
      <c r="BU47" s="498"/>
      <c r="BV47" s="498"/>
      <c r="BW47" s="498"/>
      <c r="BX47" s="232"/>
      <c r="BY47" s="233"/>
      <c r="BZ47" s="233"/>
      <c r="CA47" s="233"/>
      <c r="CB47" s="234"/>
      <c r="CC47" s="176"/>
      <c r="CD47" s="200"/>
      <c r="CE47" s="172"/>
    </row>
    <row r="48" spans="1:83" ht="6.9" customHeight="1" x14ac:dyDescent="0.2">
      <c r="A48" s="202"/>
      <c r="B48" s="1"/>
      <c r="C48" s="1"/>
      <c r="D48" s="1"/>
      <c r="E48" s="187"/>
      <c r="F48" s="188"/>
      <c r="G48" s="5"/>
      <c r="H48" s="5"/>
      <c r="I48" s="5"/>
      <c r="J48" s="5"/>
      <c r="K48" s="5"/>
      <c r="L48" s="5"/>
      <c r="M48" s="193"/>
      <c r="N48" s="195"/>
      <c r="O48" s="1"/>
      <c r="P48" s="1"/>
      <c r="Q48" s="225"/>
      <c r="R48" s="225"/>
      <c r="S48" s="210"/>
      <c r="T48" s="4"/>
      <c r="U48" s="481"/>
      <c r="V48" s="481"/>
      <c r="W48" s="481"/>
      <c r="X48" s="481"/>
      <c r="Y48" s="477"/>
      <c r="Z48" s="481"/>
      <c r="AA48" s="481"/>
      <c r="AB48" s="481"/>
      <c r="AC48" s="481"/>
      <c r="AD48" s="7"/>
      <c r="AE48" s="224"/>
      <c r="AF48" s="224"/>
      <c r="AG48" s="224"/>
      <c r="AI48" s="5"/>
      <c r="AJ48" s="187"/>
      <c r="AK48" s="188"/>
      <c r="AL48" s="5"/>
      <c r="AM48" s="1"/>
      <c r="AN48" s="225"/>
      <c r="AO48" s="225"/>
      <c r="AP48" s="210"/>
      <c r="AQ48" s="4"/>
      <c r="AR48" s="481"/>
      <c r="AS48" s="481"/>
      <c r="AT48" s="481"/>
      <c r="AU48" s="481"/>
      <c r="AV48" s="477"/>
      <c r="AW48" s="481"/>
      <c r="AX48" s="481"/>
      <c r="AY48" s="481"/>
      <c r="AZ48" s="481"/>
      <c r="BA48" s="7"/>
      <c r="BB48" s="224"/>
      <c r="BC48" s="224"/>
      <c r="BD48" s="224"/>
      <c r="BE48" s="230"/>
      <c r="BF48" s="7"/>
      <c r="BG48" s="187"/>
      <c r="BH48" s="195"/>
      <c r="BI48" s="1"/>
      <c r="BJ48" s="1"/>
      <c r="BK48" s="225"/>
      <c r="BL48" s="225"/>
      <c r="BM48" s="210"/>
      <c r="BN48" s="4"/>
      <c r="BO48" s="481"/>
      <c r="BP48" s="481"/>
      <c r="BQ48" s="481"/>
      <c r="BR48" s="481"/>
      <c r="BS48" s="477"/>
      <c r="BT48" s="481"/>
      <c r="BU48" s="481"/>
      <c r="BV48" s="481"/>
      <c r="BW48" s="481"/>
      <c r="BX48" s="7"/>
      <c r="BY48" s="224"/>
      <c r="BZ48" s="224"/>
      <c r="CA48" s="224"/>
      <c r="CB48" s="230"/>
      <c r="CC48" s="5"/>
      <c r="CD48" s="1"/>
      <c r="CE48" s="172"/>
    </row>
    <row r="49" spans="1:132" ht="6.9" customHeight="1" x14ac:dyDescent="0.2">
      <c r="A49" s="499">
        <v>0.55555555555555558</v>
      </c>
      <c r="B49" s="500"/>
      <c r="C49" s="500"/>
      <c r="D49" s="500"/>
      <c r="E49" s="501"/>
      <c r="F49" s="188"/>
      <c r="G49" s="5"/>
      <c r="H49" s="5"/>
      <c r="I49" s="5"/>
      <c r="J49" s="5"/>
      <c r="K49" s="5"/>
      <c r="L49" s="5"/>
      <c r="M49" s="193"/>
      <c r="N49" s="172"/>
      <c r="P49" s="1"/>
      <c r="Q49" s="225"/>
      <c r="R49" s="225"/>
      <c r="S49" s="210"/>
      <c r="T49" s="4"/>
      <c r="U49" s="481"/>
      <c r="V49" s="481"/>
      <c r="W49" s="481"/>
      <c r="X49" s="481"/>
      <c r="Y49" s="485"/>
      <c r="Z49" s="481"/>
      <c r="AA49" s="481"/>
      <c r="AB49" s="481"/>
      <c r="AC49" s="481"/>
      <c r="AD49" s="7"/>
      <c r="AE49" s="224"/>
      <c r="AF49" s="224"/>
      <c r="AG49" s="224"/>
      <c r="AI49" s="5"/>
      <c r="AJ49" s="187"/>
      <c r="AK49" s="188"/>
      <c r="AL49" s="5"/>
      <c r="AM49" s="1"/>
      <c r="AN49" s="225"/>
      <c r="AO49" s="225"/>
      <c r="AP49" s="210"/>
      <c r="AQ49" s="4"/>
      <c r="AR49" s="481"/>
      <c r="AS49" s="481"/>
      <c r="AT49" s="481"/>
      <c r="AU49" s="481"/>
      <c r="AV49" s="485"/>
      <c r="AW49" s="481"/>
      <c r="AX49" s="481"/>
      <c r="AY49" s="481"/>
      <c r="AZ49" s="481"/>
      <c r="BA49" s="7"/>
      <c r="BB49" s="224"/>
      <c r="BC49" s="224"/>
      <c r="BD49" s="224"/>
      <c r="BE49" s="230"/>
      <c r="BF49" s="7"/>
      <c r="BG49" s="187"/>
      <c r="BH49" s="172"/>
      <c r="BJ49" s="1"/>
      <c r="BK49" s="225"/>
      <c r="BL49" s="225"/>
      <c r="BM49" s="210"/>
      <c r="BN49" s="4"/>
      <c r="BO49" s="481"/>
      <c r="BP49" s="481"/>
      <c r="BQ49" s="481"/>
      <c r="BR49" s="481"/>
      <c r="BS49" s="485"/>
      <c r="BT49" s="481"/>
      <c r="BU49" s="481"/>
      <c r="BV49" s="481"/>
      <c r="BW49" s="481"/>
      <c r="BX49" s="7"/>
      <c r="BY49" s="224"/>
      <c r="BZ49" s="224"/>
      <c r="CA49" s="224"/>
      <c r="CB49" s="230"/>
      <c r="CC49" s="5"/>
      <c r="CD49" s="1"/>
      <c r="CE49" s="172"/>
    </row>
    <row r="50" spans="1:132" ht="6.9" customHeight="1" x14ac:dyDescent="0.2">
      <c r="A50" s="502"/>
      <c r="B50" s="500"/>
      <c r="C50" s="500"/>
      <c r="D50" s="500"/>
      <c r="E50" s="501"/>
      <c r="F50" s="188"/>
      <c r="G50" s="5"/>
      <c r="H50" s="5"/>
      <c r="I50" s="5"/>
      <c r="J50" s="5"/>
      <c r="K50" s="5"/>
      <c r="L50" s="5"/>
      <c r="M50" s="193"/>
      <c r="N50" s="226"/>
      <c r="O50" s="4"/>
      <c r="Q50" s="210"/>
      <c r="R50" s="210"/>
      <c r="S50" s="210"/>
      <c r="T50" s="4"/>
      <c r="U50" s="481"/>
      <c r="V50" s="481"/>
      <c r="W50" s="481"/>
      <c r="X50" s="481"/>
      <c r="Y50" s="477"/>
      <c r="Z50" s="481"/>
      <c r="AA50" s="481"/>
      <c r="AB50" s="481"/>
      <c r="AC50" s="481"/>
      <c r="AD50" s="7"/>
      <c r="AE50" s="230"/>
      <c r="AF50" s="230"/>
      <c r="AG50" s="230"/>
      <c r="AI50" s="5"/>
      <c r="AJ50" s="178"/>
      <c r="AK50" s="188"/>
      <c r="AL50" s="5"/>
      <c r="AN50" s="210"/>
      <c r="AO50" s="210"/>
      <c r="AP50" s="210"/>
      <c r="AQ50" s="4"/>
      <c r="AR50" s="481"/>
      <c r="AS50" s="481"/>
      <c r="AT50" s="481"/>
      <c r="AU50" s="481"/>
      <c r="AV50" s="477"/>
      <c r="AW50" s="481"/>
      <c r="AX50" s="481"/>
      <c r="AY50" s="481"/>
      <c r="AZ50" s="481"/>
      <c r="BA50" s="7"/>
      <c r="BB50" s="230"/>
      <c r="BC50" s="230"/>
      <c r="BD50" s="230"/>
      <c r="BE50" s="230"/>
      <c r="BF50" s="7"/>
      <c r="BG50" s="178"/>
      <c r="BH50" s="223"/>
      <c r="BI50" s="224"/>
      <c r="BK50" s="210"/>
      <c r="BL50" s="210"/>
      <c r="BM50" s="210"/>
      <c r="BN50" s="4"/>
      <c r="BO50" s="481"/>
      <c r="BP50" s="481"/>
      <c r="BQ50" s="481"/>
      <c r="BR50" s="481"/>
      <c r="BS50" s="477"/>
      <c r="BT50" s="481"/>
      <c r="BU50" s="481"/>
      <c r="BV50" s="481"/>
      <c r="BW50" s="481"/>
      <c r="BX50" s="7"/>
      <c r="BY50" s="230"/>
      <c r="BZ50" s="230"/>
      <c r="CA50" s="230"/>
      <c r="CB50" s="230"/>
      <c r="CC50" s="5"/>
      <c r="CE50" s="172"/>
    </row>
    <row r="51" spans="1:132" ht="6.9" customHeight="1" x14ac:dyDescent="0.2">
      <c r="A51" s="502"/>
      <c r="B51" s="500"/>
      <c r="C51" s="500"/>
      <c r="D51" s="500"/>
      <c r="E51" s="501"/>
      <c r="F51" s="503" t="s">
        <v>40</v>
      </c>
      <c r="G51" s="481"/>
      <c r="H51" s="481"/>
      <c r="I51" s="481"/>
      <c r="J51" s="481"/>
      <c r="K51" s="481"/>
      <c r="L51" s="481"/>
      <c r="M51" s="504"/>
      <c r="N51" s="226"/>
      <c r="O51" s="4"/>
      <c r="P51" s="481"/>
      <c r="Q51" s="481"/>
      <c r="R51" s="481"/>
      <c r="S51" s="481"/>
      <c r="T51" s="4"/>
      <c r="U51" s="481"/>
      <c r="V51" s="481"/>
      <c r="W51" s="481"/>
      <c r="X51" s="481"/>
      <c r="Y51" s="477"/>
      <c r="Z51" s="481"/>
      <c r="AA51" s="481"/>
      <c r="AB51" s="481"/>
      <c r="AC51" s="481"/>
      <c r="AD51" s="7"/>
      <c r="AE51" s="481"/>
      <c r="AF51" s="481"/>
      <c r="AG51" s="481"/>
      <c r="AH51" s="481"/>
      <c r="AI51" s="5"/>
      <c r="AJ51" s="193"/>
      <c r="AK51" s="188"/>
      <c r="AL51" s="5"/>
      <c r="AM51" s="481"/>
      <c r="AN51" s="481"/>
      <c r="AO51" s="481"/>
      <c r="AP51" s="481"/>
      <c r="AQ51" s="4"/>
      <c r="AR51" s="481"/>
      <c r="AS51" s="481"/>
      <c r="AT51" s="481"/>
      <c r="AU51" s="481"/>
      <c r="AV51" s="477"/>
      <c r="AW51" s="481"/>
      <c r="AX51" s="481"/>
      <c r="AY51" s="481"/>
      <c r="AZ51" s="481"/>
      <c r="BA51" s="7"/>
      <c r="BB51" s="481"/>
      <c r="BC51" s="481"/>
      <c r="BD51" s="481"/>
      <c r="BE51" s="481"/>
      <c r="BF51" s="7"/>
      <c r="BG51" s="193"/>
      <c r="BH51" s="223"/>
      <c r="BI51" s="224"/>
      <c r="BJ51" s="505">
        <v>9</v>
      </c>
      <c r="BK51" s="505"/>
      <c r="BL51" s="505"/>
      <c r="BM51" s="505"/>
      <c r="BN51" s="4"/>
      <c r="BO51" s="481"/>
      <c r="BP51" s="481"/>
      <c r="BQ51" s="481"/>
      <c r="BR51" s="481"/>
      <c r="BS51" s="477"/>
      <c r="BT51" s="481"/>
      <c r="BU51" s="481"/>
      <c r="BV51" s="481"/>
      <c r="BW51" s="481"/>
      <c r="BX51" s="7"/>
      <c r="BY51" s="505">
        <v>10</v>
      </c>
      <c r="BZ51" s="505"/>
      <c r="CA51" s="505"/>
      <c r="CB51" s="505"/>
      <c r="CC51" s="9"/>
      <c r="CD51" s="5"/>
      <c r="CE51" s="172"/>
    </row>
    <row r="52" spans="1:132" ht="6.9" customHeight="1" x14ac:dyDescent="0.2">
      <c r="A52" s="482" t="s">
        <v>47</v>
      </c>
      <c r="B52" s="483"/>
      <c r="C52" s="483"/>
      <c r="D52" s="483"/>
      <c r="E52" s="484"/>
      <c r="F52" s="503"/>
      <c r="G52" s="481"/>
      <c r="H52" s="481"/>
      <c r="I52" s="481"/>
      <c r="J52" s="481"/>
      <c r="K52" s="481"/>
      <c r="L52" s="481"/>
      <c r="M52" s="504"/>
      <c r="N52" s="226"/>
      <c r="O52" s="4"/>
      <c r="P52" s="481"/>
      <c r="Q52" s="481"/>
      <c r="R52" s="481"/>
      <c r="S52" s="481"/>
      <c r="T52" s="4"/>
      <c r="U52" s="481"/>
      <c r="V52" s="481"/>
      <c r="W52" s="481"/>
      <c r="X52" s="481"/>
      <c r="Y52" s="477"/>
      <c r="Z52" s="481"/>
      <c r="AA52" s="481"/>
      <c r="AB52" s="481"/>
      <c r="AC52" s="481"/>
      <c r="AD52" s="7"/>
      <c r="AE52" s="481"/>
      <c r="AF52" s="481"/>
      <c r="AG52" s="481"/>
      <c r="AH52" s="481"/>
      <c r="AI52" s="5"/>
      <c r="AJ52" s="193"/>
      <c r="AK52" s="188"/>
      <c r="AL52" s="5"/>
      <c r="AM52" s="481"/>
      <c r="AN52" s="481"/>
      <c r="AO52" s="481"/>
      <c r="AP52" s="481"/>
      <c r="AQ52" s="4"/>
      <c r="AR52" s="481"/>
      <c r="AS52" s="481"/>
      <c r="AT52" s="481"/>
      <c r="AU52" s="481"/>
      <c r="AV52" s="477"/>
      <c r="AW52" s="481"/>
      <c r="AX52" s="481"/>
      <c r="AY52" s="481"/>
      <c r="AZ52" s="481"/>
      <c r="BA52" s="7"/>
      <c r="BB52" s="481"/>
      <c r="BC52" s="481"/>
      <c r="BD52" s="481"/>
      <c r="BE52" s="481"/>
      <c r="BF52" s="7"/>
      <c r="BG52" s="193"/>
      <c r="BH52" s="223"/>
      <c r="BI52" s="224"/>
      <c r="BJ52" s="505"/>
      <c r="BK52" s="505"/>
      <c r="BL52" s="505"/>
      <c r="BM52" s="505"/>
      <c r="BN52" s="4"/>
      <c r="BO52" s="481"/>
      <c r="BP52" s="481"/>
      <c r="BQ52" s="481"/>
      <c r="BR52" s="481"/>
      <c r="BS52" s="477"/>
      <c r="BT52" s="481"/>
      <c r="BU52" s="481"/>
      <c r="BV52" s="481"/>
      <c r="BW52" s="481"/>
      <c r="BX52" s="7"/>
      <c r="BY52" s="505"/>
      <c r="BZ52" s="505"/>
      <c r="CA52" s="505"/>
      <c r="CB52" s="505"/>
      <c r="CC52" s="9"/>
      <c r="CD52" s="5"/>
      <c r="CE52" s="172"/>
    </row>
    <row r="53" spans="1:132" ht="6.9" customHeight="1" x14ac:dyDescent="0.2">
      <c r="A53" s="482"/>
      <c r="B53" s="483"/>
      <c r="C53" s="483"/>
      <c r="D53" s="483"/>
      <c r="E53" s="484"/>
      <c r="F53" s="503"/>
      <c r="G53" s="481"/>
      <c r="H53" s="481"/>
      <c r="I53" s="481"/>
      <c r="J53" s="481"/>
      <c r="K53" s="481"/>
      <c r="L53" s="481"/>
      <c r="M53" s="504"/>
      <c r="N53" s="226"/>
      <c r="O53" s="4"/>
      <c r="P53" s="481"/>
      <c r="Q53" s="481"/>
      <c r="R53" s="481"/>
      <c r="S53" s="481"/>
      <c r="T53" s="4"/>
      <c r="U53" s="481"/>
      <c r="V53" s="481"/>
      <c r="W53" s="481"/>
      <c r="X53" s="481"/>
      <c r="Y53" s="485"/>
      <c r="Z53" s="481"/>
      <c r="AA53" s="481"/>
      <c r="AB53" s="481"/>
      <c r="AC53" s="481"/>
      <c r="AD53" s="7"/>
      <c r="AE53" s="481"/>
      <c r="AF53" s="481"/>
      <c r="AG53" s="481"/>
      <c r="AH53" s="481"/>
      <c r="AI53" s="5"/>
      <c r="AJ53" s="193"/>
      <c r="AK53" s="188"/>
      <c r="AL53" s="5"/>
      <c r="AM53" s="481"/>
      <c r="AN53" s="481"/>
      <c r="AO53" s="481"/>
      <c r="AP53" s="481"/>
      <c r="AQ53" s="4"/>
      <c r="AR53" s="481"/>
      <c r="AS53" s="481"/>
      <c r="AT53" s="481"/>
      <c r="AU53" s="481"/>
      <c r="AV53" s="485"/>
      <c r="AW53" s="481"/>
      <c r="AX53" s="481"/>
      <c r="AY53" s="481"/>
      <c r="AZ53" s="481"/>
      <c r="BA53" s="7"/>
      <c r="BB53" s="481"/>
      <c r="BC53" s="481"/>
      <c r="BD53" s="481"/>
      <c r="BE53" s="481"/>
      <c r="BF53" s="7"/>
      <c r="BG53" s="193"/>
      <c r="BH53" s="223"/>
      <c r="BI53" s="224"/>
      <c r="BJ53" s="505"/>
      <c r="BK53" s="505"/>
      <c r="BL53" s="505"/>
      <c r="BM53" s="505"/>
      <c r="BN53" s="4"/>
      <c r="BO53" s="481"/>
      <c r="BP53" s="481"/>
      <c r="BQ53" s="481"/>
      <c r="BR53" s="481"/>
      <c r="BS53" s="485"/>
      <c r="BT53" s="481"/>
      <c r="BU53" s="481"/>
      <c r="BV53" s="481"/>
      <c r="BW53" s="481"/>
      <c r="BX53" s="7"/>
      <c r="BY53" s="505"/>
      <c r="BZ53" s="505"/>
      <c r="CA53" s="505"/>
      <c r="CB53" s="505"/>
      <c r="CC53" s="9"/>
      <c r="CD53" s="5"/>
      <c r="CE53" s="172"/>
    </row>
    <row r="54" spans="1:132" ht="6.9" customHeight="1" x14ac:dyDescent="0.2">
      <c r="A54" s="486">
        <v>0.60416666666666663</v>
      </c>
      <c r="B54" s="487"/>
      <c r="C54" s="487"/>
      <c r="D54" s="487"/>
      <c r="E54" s="488"/>
      <c r="F54" s="503"/>
      <c r="G54" s="481"/>
      <c r="H54" s="481"/>
      <c r="I54" s="481"/>
      <c r="J54" s="481"/>
      <c r="K54" s="481"/>
      <c r="L54" s="481"/>
      <c r="M54" s="504"/>
      <c r="N54" s="172"/>
      <c r="P54" s="481"/>
      <c r="Q54" s="481"/>
      <c r="R54" s="481"/>
      <c r="S54" s="481"/>
      <c r="T54" s="4"/>
      <c r="U54" s="481"/>
      <c r="V54" s="481"/>
      <c r="W54" s="481"/>
      <c r="X54" s="481"/>
      <c r="Y54" s="477"/>
      <c r="Z54" s="481"/>
      <c r="AA54" s="481"/>
      <c r="AB54" s="481"/>
      <c r="AC54" s="481"/>
      <c r="AD54" s="7"/>
      <c r="AE54" s="481"/>
      <c r="AF54" s="481"/>
      <c r="AG54" s="481"/>
      <c r="AH54" s="481"/>
      <c r="AI54" s="5"/>
      <c r="AJ54" s="193"/>
      <c r="AK54" s="188"/>
      <c r="AL54" s="5"/>
      <c r="AM54" s="481"/>
      <c r="AN54" s="481"/>
      <c r="AO54" s="481"/>
      <c r="AP54" s="481"/>
      <c r="AQ54" s="4"/>
      <c r="AR54" s="481"/>
      <c r="AS54" s="481"/>
      <c r="AT54" s="481"/>
      <c r="AU54" s="481"/>
      <c r="AV54" s="477"/>
      <c r="AW54" s="481"/>
      <c r="AX54" s="481"/>
      <c r="AY54" s="481"/>
      <c r="AZ54" s="481"/>
      <c r="BA54" s="7"/>
      <c r="BB54" s="481"/>
      <c r="BC54" s="481"/>
      <c r="BD54" s="481"/>
      <c r="BE54" s="481"/>
      <c r="BF54" s="7"/>
      <c r="BG54" s="193"/>
      <c r="BH54" s="172"/>
      <c r="BJ54" s="505"/>
      <c r="BK54" s="505"/>
      <c r="BL54" s="505"/>
      <c r="BM54" s="505"/>
      <c r="BN54" s="4"/>
      <c r="BO54" s="481"/>
      <c r="BP54" s="481"/>
      <c r="BQ54" s="481"/>
      <c r="BR54" s="481"/>
      <c r="BS54" s="477"/>
      <c r="BT54" s="481"/>
      <c r="BU54" s="481"/>
      <c r="BV54" s="481"/>
      <c r="BW54" s="481"/>
      <c r="BX54" s="7"/>
      <c r="BY54" s="505"/>
      <c r="BZ54" s="505"/>
      <c r="CA54" s="505"/>
      <c r="CB54" s="505"/>
      <c r="CC54" s="9"/>
      <c r="CD54" s="5"/>
      <c r="CE54" s="172"/>
    </row>
    <row r="55" spans="1:132" ht="6.9" customHeight="1" x14ac:dyDescent="0.2">
      <c r="A55" s="489"/>
      <c r="B55" s="487"/>
      <c r="C55" s="487"/>
      <c r="D55" s="487"/>
      <c r="E55" s="488"/>
      <c r="F55" s="188"/>
      <c r="G55" s="5"/>
      <c r="H55" s="5"/>
      <c r="I55" s="5"/>
      <c r="J55" s="5"/>
      <c r="K55" s="5"/>
      <c r="L55" s="5"/>
      <c r="M55" s="193"/>
      <c r="N55" s="490" t="s">
        <v>48</v>
      </c>
      <c r="O55" s="491"/>
      <c r="P55" s="491"/>
      <c r="Q55" s="491"/>
      <c r="R55" s="491"/>
      <c r="S55" s="491"/>
      <c r="T55" s="4"/>
      <c r="U55" s="481"/>
      <c r="V55" s="481"/>
      <c r="W55" s="481"/>
      <c r="X55" s="481"/>
      <c r="Y55" s="477"/>
      <c r="Z55" s="481"/>
      <c r="AA55" s="481"/>
      <c r="AB55" s="481"/>
      <c r="AC55" s="481"/>
      <c r="AD55" s="7"/>
      <c r="AE55" s="491" t="s">
        <v>49</v>
      </c>
      <c r="AF55" s="491"/>
      <c r="AG55" s="491"/>
      <c r="AH55" s="491"/>
      <c r="AI55" s="491"/>
      <c r="AJ55" s="493"/>
      <c r="AK55" s="490" t="s">
        <v>48</v>
      </c>
      <c r="AL55" s="491"/>
      <c r="AM55" s="491"/>
      <c r="AN55" s="491"/>
      <c r="AO55" s="491"/>
      <c r="AP55" s="491"/>
      <c r="AQ55" s="4"/>
      <c r="AR55" s="481"/>
      <c r="AS55" s="481"/>
      <c r="AT55" s="481"/>
      <c r="AU55" s="481"/>
      <c r="AV55" s="477"/>
      <c r="AW55" s="481"/>
      <c r="AX55" s="481"/>
      <c r="AY55" s="481"/>
      <c r="AZ55" s="481"/>
      <c r="BA55" s="7"/>
      <c r="BB55" s="491" t="s">
        <v>49</v>
      </c>
      <c r="BC55" s="491"/>
      <c r="BD55" s="491"/>
      <c r="BE55" s="491"/>
      <c r="BF55" s="491"/>
      <c r="BG55" s="493"/>
      <c r="BH55" s="490" t="s">
        <v>48</v>
      </c>
      <c r="BI55" s="491"/>
      <c r="BJ55" s="491"/>
      <c r="BK55" s="491"/>
      <c r="BL55" s="491"/>
      <c r="BM55" s="491"/>
      <c r="BN55" s="4"/>
      <c r="BO55" s="481"/>
      <c r="BP55" s="481"/>
      <c r="BQ55" s="481"/>
      <c r="BR55" s="481"/>
      <c r="BS55" s="477"/>
      <c r="BT55" s="481"/>
      <c r="BU55" s="481"/>
      <c r="BV55" s="481"/>
      <c r="BW55" s="481"/>
      <c r="BX55" s="7"/>
      <c r="BY55" s="491" t="s">
        <v>49</v>
      </c>
      <c r="BZ55" s="491"/>
      <c r="CA55" s="491"/>
      <c r="CB55" s="491"/>
      <c r="CC55" s="491"/>
      <c r="CD55" s="491"/>
      <c r="CE55" s="172"/>
    </row>
    <row r="56" spans="1:132" ht="6.9" customHeight="1" x14ac:dyDescent="0.2">
      <c r="A56" s="489"/>
      <c r="B56" s="487"/>
      <c r="C56" s="487"/>
      <c r="D56" s="487"/>
      <c r="E56" s="488"/>
      <c r="F56" s="188"/>
      <c r="G56" s="5"/>
      <c r="H56" s="5"/>
      <c r="I56" s="5"/>
      <c r="J56" s="5"/>
      <c r="K56" s="5"/>
      <c r="L56" s="5"/>
      <c r="M56" s="193"/>
      <c r="N56" s="490"/>
      <c r="O56" s="491"/>
      <c r="P56" s="491"/>
      <c r="Q56" s="491"/>
      <c r="R56" s="491"/>
      <c r="S56" s="491"/>
      <c r="T56" s="4"/>
      <c r="U56" s="481"/>
      <c r="V56" s="481"/>
      <c r="W56" s="481"/>
      <c r="X56" s="481"/>
      <c r="Y56" s="477"/>
      <c r="Z56" s="481"/>
      <c r="AA56" s="481"/>
      <c r="AB56" s="481"/>
      <c r="AC56" s="481"/>
      <c r="AD56" s="7"/>
      <c r="AE56" s="491"/>
      <c r="AF56" s="491"/>
      <c r="AG56" s="491"/>
      <c r="AH56" s="491"/>
      <c r="AI56" s="491"/>
      <c r="AJ56" s="493"/>
      <c r="AK56" s="490"/>
      <c r="AL56" s="491"/>
      <c r="AM56" s="491"/>
      <c r="AN56" s="491"/>
      <c r="AO56" s="491"/>
      <c r="AP56" s="491"/>
      <c r="AQ56" s="4"/>
      <c r="AR56" s="481"/>
      <c r="AS56" s="481"/>
      <c r="AT56" s="481"/>
      <c r="AU56" s="481"/>
      <c r="AV56" s="477"/>
      <c r="AW56" s="481"/>
      <c r="AX56" s="481"/>
      <c r="AY56" s="481"/>
      <c r="AZ56" s="481"/>
      <c r="BA56" s="7"/>
      <c r="BB56" s="491"/>
      <c r="BC56" s="491"/>
      <c r="BD56" s="491"/>
      <c r="BE56" s="491"/>
      <c r="BF56" s="491"/>
      <c r="BG56" s="493"/>
      <c r="BH56" s="490"/>
      <c r="BI56" s="491"/>
      <c r="BJ56" s="491"/>
      <c r="BK56" s="491"/>
      <c r="BL56" s="491"/>
      <c r="BM56" s="491"/>
      <c r="BN56" s="4"/>
      <c r="BO56" s="481"/>
      <c r="BP56" s="481"/>
      <c r="BQ56" s="481"/>
      <c r="BR56" s="481"/>
      <c r="BS56" s="477"/>
      <c r="BT56" s="481"/>
      <c r="BU56" s="481"/>
      <c r="BV56" s="481"/>
      <c r="BW56" s="481"/>
      <c r="BX56" s="7"/>
      <c r="BY56" s="491"/>
      <c r="BZ56" s="491"/>
      <c r="CA56" s="491"/>
      <c r="CB56" s="491"/>
      <c r="CC56" s="491"/>
      <c r="CD56" s="491"/>
      <c r="CE56" s="172"/>
    </row>
    <row r="57" spans="1:132" ht="6.9" customHeight="1" x14ac:dyDescent="0.2">
      <c r="A57" s="202"/>
      <c r="E57" s="178"/>
      <c r="F57" s="188"/>
      <c r="G57" s="5"/>
      <c r="H57" s="5"/>
      <c r="I57" s="5"/>
      <c r="J57" s="5"/>
      <c r="K57" s="5"/>
      <c r="L57" s="5"/>
      <c r="M57" s="193"/>
      <c r="N57" s="490"/>
      <c r="O57" s="491"/>
      <c r="P57" s="491"/>
      <c r="Q57" s="491"/>
      <c r="R57" s="491"/>
      <c r="S57" s="491"/>
      <c r="T57" s="4"/>
      <c r="U57" s="481"/>
      <c r="V57" s="481"/>
      <c r="W57" s="481"/>
      <c r="X57" s="481"/>
      <c r="Y57" s="485"/>
      <c r="Z57" s="481"/>
      <c r="AA57" s="481"/>
      <c r="AB57" s="481"/>
      <c r="AC57" s="481"/>
      <c r="AD57" s="7"/>
      <c r="AE57" s="491"/>
      <c r="AF57" s="491"/>
      <c r="AG57" s="491"/>
      <c r="AH57" s="491"/>
      <c r="AI57" s="491"/>
      <c r="AJ57" s="493"/>
      <c r="AK57" s="490"/>
      <c r="AL57" s="491"/>
      <c r="AM57" s="491"/>
      <c r="AN57" s="491"/>
      <c r="AO57" s="491"/>
      <c r="AP57" s="491"/>
      <c r="AQ57" s="4"/>
      <c r="AR57" s="481"/>
      <c r="AS57" s="481"/>
      <c r="AT57" s="481"/>
      <c r="AU57" s="481"/>
      <c r="AV57" s="485"/>
      <c r="AW57" s="481"/>
      <c r="AX57" s="481"/>
      <c r="AY57" s="481"/>
      <c r="AZ57" s="481"/>
      <c r="BA57" s="7"/>
      <c r="BB57" s="491"/>
      <c r="BC57" s="491"/>
      <c r="BD57" s="491"/>
      <c r="BE57" s="491"/>
      <c r="BF57" s="491"/>
      <c r="BG57" s="493"/>
      <c r="BH57" s="491" t="s">
        <v>105</v>
      </c>
      <c r="BI57" s="491"/>
      <c r="BJ57" s="491"/>
      <c r="BK57" s="491"/>
      <c r="BL57" s="491"/>
      <c r="BM57" s="491"/>
      <c r="BN57" s="4"/>
      <c r="BO57" s="481"/>
      <c r="BP57" s="481"/>
      <c r="BQ57" s="481"/>
      <c r="BR57" s="481"/>
      <c r="BS57" s="485"/>
      <c r="BT57" s="481"/>
      <c r="BU57" s="481"/>
      <c r="BV57" s="481"/>
      <c r="BW57" s="481"/>
      <c r="BX57" s="7"/>
      <c r="BY57" s="491" t="s">
        <v>105</v>
      </c>
      <c r="BZ57" s="491"/>
      <c r="CA57" s="491"/>
      <c r="CB57" s="491"/>
      <c r="CC57" s="491"/>
      <c r="CD57" s="493"/>
    </row>
    <row r="58" spans="1:132" ht="6.9" customHeight="1" x14ac:dyDescent="0.2">
      <c r="A58" s="206"/>
      <c r="E58" s="178"/>
      <c r="F58" s="194"/>
      <c r="G58" s="179"/>
      <c r="H58" s="179"/>
      <c r="I58" s="179"/>
      <c r="J58" s="179"/>
      <c r="K58" s="179"/>
      <c r="L58" s="179"/>
      <c r="M58" s="183"/>
      <c r="N58" s="494"/>
      <c r="O58" s="495"/>
      <c r="P58" s="495"/>
      <c r="Q58" s="495"/>
      <c r="R58" s="495"/>
      <c r="S58" s="495"/>
      <c r="T58" s="227"/>
      <c r="U58" s="492"/>
      <c r="V58" s="492"/>
      <c r="W58" s="492"/>
      <c r="X58" s="492"/>
      <c r="Y58" s="496"/>
      <c r="Z58" s="492"/>
      <c r="AA58" s="492"/>
      <c r="AB58" s="492"/>
      <c r="AC58" s="492"/>
      <c r="AD58" s="231"/>
      <c r="AE58" s="495"/>
      <c r="AF58" s="495"/>
      <c r="AG58" s="495"/>
      <c r="AH58" s="495"/>
      <c r="AI58" s="495"/>
      <c r="AJ58" s="497"/>
      <c r="AK58" s="494"/>
      <c r="AL58" s="495"/>
      <c r="AM58" s="495"/>
      <c r="AN58" s="495"/>
      <c r="AO58" s="495"/>
      <c r="AP58" s="495"/>
      <c r="AQ58" s="227"/>
      <c r="AR58" s="492"/>
      <c r="AS58" s="492"/>
      <c r="AT58" s="492"/>
      <c r="AU58" s="492"/>
      <c r="AV58" s="496"/>
      <c r="AW58" s="492"/>
      <c r="AX58" s="492"/>
      <c r="AY58" s="492"/>
      <c r="AZ58" s="492"/>
      <c r="BA58" s="231"/>
      <c r="BB58" s="495"/>
      <c r="BC58" s="495"/>
      <c r="BD58" s="495"/>
      <c r="BE58" s="495"/>
      <c r="BF58" s="495"/>
      <c r="BG58" s="497"/>
      <c r="BH58" s="495"/>
      <c r="BI58" s="495"/>
      <c r="BJ58" s="495"/>
      <c r="BK58" s="495"/>
      <c r="BL58" s="495"/>
      <c r="BM58" s="495"/>
      <c r="BN58" s="227"/>
      <c r="BO58" s="492"/>
      <c r="BP58" s="492"/>
      <c r="BQ58" s="492"/>
      <c r="BR58" s="492"/>
      <c r="BS58" s="496"/>
      <c r="BT58" s="492"/>
      <c r="BU58" s="492"/>
      <c r="BV58" s="492"/>
      <c r="BW58" s="492"/>
      <c r="BX58" s="231"/>
      <c r="BY58" s="495"/>
      <c r="BZ58" s="495"/>
      <c r="CA58" s="495"/>
      <c r="CB58" s="495"/>
      <c r="CC58" s="495"/>
      <c r="CD58" s="497"/>
    </row>
    <row r="59" spans="1:132" ht="6.9" customHeight="1" x14ac:dyDescent="0.2">
      <c r="A59" s="205"/>
      <c r="B59" s="175"/>
      <c r="C59" s="175"/>
      <c r="D59" s="175"/>
      <c r="E59" s="197"/>
      <c r="F59" s="189"/>
      <c r="G59" s="176"/>
      <c r="H59" s="176"/>
      <c r="I59" s="176"/>
      <c r="J59" s="176"/>
      <c r="K59" s="176"/>
      <c r="L59" s="176"/>
      <c r="M59" s="192"/>
      <c r="N59" s="527" t="s">
        <v>106</v>
      </c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528"/>
      <c r="Z59" s="528"/>
      <c r="AA59" s="528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8"/>
      <c r="AM59" s="528"/>
      <c r="AN59" s="528"/>
      <c r="AO59" s="528"/>
      <c r="AP59" s="528"/>
      <c r="AQ59" s="528"/>
      <c r="AR59" s="528"/>
      <c r="AS59" s="528"/>
      <c r="AT59" s="528"/>
      <c r="AU59" s="528"/>
      <c r="AV59" s="528"/>
      <c r="AW59" s="528"/>
      <c r="AX59" s="528"/>
      <c r="AY59" s="528"/>
      <c r="AZ59" s="528"/>
      <c r="BA59" s="528"/>
      <c r="BB59" s="528"/>
      <c r="BC59" s="528"/>
      <c r="BD59" s="528"/>
      <c r="BE59" s="528"/>
      <c r="BF59" s="528"/>
      <c r="BG59" s="529"/>
      <c r="BH59" s="201"/>
      <c r="BI59" s="200"/>
      <c r="BJ59" s="200"/>
      <c r="BK59" s="228"/>
      <c r="BL59" s="228"/>
      <c r="BM59" s="229"/>
      <c r="BN59" s="190"/>
      <c r="BO59" s="498"/>
      <c r="BP59" s="498"/>
      <c r="BQ59" s="498"/>
      <c r="BR59" s="498"/>
      <c r="BS59" s="485"/>
      <c r="BT59" s="498"/>
      <c r="BU59" s="498"/>
      <c r="BV59" s="498"/>
      <c r="BW59" s="498"/>
      <c r="BX59" s="232"/>
      <c r="BY59" s="233"/>
      <c r="BZ59" s="233"/>
      <c r="CA59" s="233"/>
      <c r="CB59" s="234"/>
      <c r="CC59" s="176"/>
      <c r="CD59" s="200"/>
      <c r="CE59" s="172"/>
      <c r="CH59" s="523"/>
      <c r="CI59" s="523"/>
      <c r="CJ59" s="523"/>
      <c r="CK59" s="523"/>
      <c r="CL59" s="523"/>
      <c r="CM59" s="523"/>
      <c r="CN59" s="523"/>
      <c r="CO59" s="523"/>
      <c r="CP59" s="523"/>
      <c r="CQ59" s="523"/>
      <c r="CR59" s="523"/>
      <c r="CS59" s="523"/>
      <c r="CT59" s="523"/>
      <c r="CU59" s="523"/>
      <c r="CV59" s="523"/>
      <c r="CW59" s="523"/>
      <c r="CX59" s="523"/>
      <c r="CY59" s="523"/>
      <c r="CZ59" s="523"/>
      <c r="DA59" s="523"/>
      <c r="DB59" s="523"/>
      <c r="DC59" s="523"/>
      <c r="DD59" s="523"/>
      <c r="DE59" s="523"/>
      <c r="DF59" s="523"/>
      <c r="DG59" s="523"/>
      <c r="DH59" s="523"/>
      <c r="DI59" s="523"/>
      <c r="DJ59" s="523"/>
      <c r="DK59" s="523"/>
      <c r="DL59" s="523"/>
      <c r="DM59" s="523"/>
      <c r="DN59" s="523"/>
      <c r="DO59" s="523"/>
      <c r="DP59" s="523"/>
      <c r="DQ59" s="523"/>
      <c r="DR59" s="523"/>
      <c r="DS59" s="523"/>
      <c r="DT59" s="523"/>
      <c r="DU59" s="523"/>
      <c r="DV59" s="523"/>
      <c r="DW59" s="523"/>
      <c r="DX59" s="523"/>
      <c r="DY59" s="523"/>
      <c r="DZ59" s="523"/>
      <c r="EA59" s="523"/>
    </row>
    <row r="60" spans="1:132" ht="6.9" customHeight="1" x14ac:dyDescent="0.2">
      <c r="A60" s="202"/>
      <c r="E60" s="178"/>
      <c r="F60" s="188"/>
      <c r="G60" s="5"/>
      <c r="H60" s="5"/>
      <c r="I60" s="5"/>
      <c r="J60" s="5"/>
      <c r="K60" s="5"/>
      <c r="L60" s="5"/>
      <c r="M60" s="193"/>
      <c r="N60" s="530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3"/>
      <c r="AL60" s="523"/>
      <c r="AM60" s="523"/>
      <c r="AN60" s="523"/>
      <c r="AO60" s="523"/>
      <c r="AP60" s="523"/>
      <c r="AQ60" s="523"/>
      <c r="AR60" s="523"/>
      <c r="AS60" s="523"/>
      <c r="AT60" s="523"/>
      <c r="AU60" s="523"/>
      <c r="AV60" s="523"/>
      <c r="AW60" s="523"/>
      <c r="AX60" s="523"/>
      <c r="AY60" s="523"/>
      <c r="AZ60" s="523"/>
      <c r="BA60" s="523"/>
      <c r="BB60" s="523"/>
      <c r="BC60" s="523"/>
      <c r="BD60" s="523"/>
      <c r="BE60" s="523"/>
      <c r="BF60" s="523"/>
      <c r="BG60" s="531"/>
      <c r="BH60" s="195"/>
      <c r="BI60" s="1"/>
      <c r="BJ60" s="1"/>
      <c r="BK60" s="225"/>
      <c r="BL60" s="225"/>
      <c r="BM60" s="210"/>
      <c r="BN60" s="4"/>
      <c r="BO60" s="481"/>
      <c r="BP60" s="481"/>
      <c r="BQ60" s="481"/>
      <c r="BR60" s="481"/>
      <c r="BS60" s="477"/>
      <c r="BT60" s="481"/>
      <c r="BU60" s="481"/>
      <c r="BV60" s="481"/>
      <c r="BW60" s="481"/>
      <c r="BX60" s="7"/>
      <c r="BY60" s="224"/>
      <c r="BZ60" s="224"/>
      <c r="CA60" s="224"/>
      <c r="CB60" s="230"/>
      <c r="CC60" s="5"/>
      <c r="CD60" s="1"/>
      <c r="CE60" s="172"/>
      <c r="CH60" s="523"/>
      <c r="CI60" s="523"/>
      <c r="CJ60" s="523"/>
      <c r="CK60" s="523"/>
      <c r="CL60" s="523"/>
      <c r="CM60" s="523"/>
      <c r="CN60" s="523"/>
      <c r="CO60" s="523"/>
      <c r="CP60" s="523"/>
      <c r="CQ60" s="523"/>
      <c r="CR60" s="523"/>
      <c r="CS60" s="523"/>
      <c r="CT60" s="523"/>
      <c r="CU60" s="523"/>
      <c r="CV60" s="523"/>
      <c r="CW60" s="523"/>
      <c r="CX60" s="523"/>
      <c r="CY60" s="523"/>
      <c r="CZ60" s="523"/>
      <c r="DA60" s="523"/>
      <c r="DB60" s="523"/>
      <c r="DC60" s="523"/>
      <c r="DD60" s="523"/>
      <c r="DE60" s="523"/>
      <c r="DF60" s="523"/>
      <c r="DG60" s="523"/>
      <c r="DH60" s="523"/>
      <c r="DI60" s="523"/>
      <c r="DJ60" s="523"/>
      <c r="DK60" s="523"/>
      <c r="DL60" s="523"/>
      <c r="DM60" s="523"/>
      <c r="DN60" s="523"/>
      <c r="DO60" s="523"/>
      <c r="DP60" s="523"/>
      <c r="DQ60" s="523"/>
      <c r="DR60" s="523"/>
      <c r="DS60" s="523"/>
      <c r="DT60" s="523"/>
      <c r="DU60" s="523"/>
      <c r="DV60" s="523"/>
      <c r="DW60" s="523"/>
      <c r="DX60" s="523"/>
      <c r="DY60" s="523"/>
      <c r="DZ60" s="523"/>
      <c r="EA60" s="523"/>
    </row>
    <row r="61" spans="1:132" ht="6.9" customHeight="1" x14ac:dyDescent="0.2">
      <c r="A61" s="499">
        <v>0.60416666666666663</v>
      </c>
      <c r="B61" s="500"/>
      <c r="C61" s="500"/>
      <c r="D61" s="500"/>
      <c r="E61" s="501"/>
      <c r="F61" s="188"/>
      <c r="G61" s="5"/>
      <c r="H61" s="5"/>
      <c r="I61" s="5"/>
      <c r="J61" s="5"/>
      <c r="K61" s="5"/>
      <c r="L61" s="5"/>
      <c r="M61" s="193"/>
      <c r="N61" s="530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  <c r="AK61" s="523"/>
      <c r="AL61" s="523"/>
      <c r="AM61" s="523"/>
      <c r="AN61" s="523"/>
      <c r="AO61" s="523"/>
      <c r="AP61" s="523"/>
      <c r="AQ61" s="523"/>
      <c r="AR61" s="523"/>
      <c r="AS61" s="523"/>
      <c r="AT61" s="523"/>
      <c r="AU61" s="523"/>
      <c r="AV61" s="523"/>
      <c r="AW61" s="523"/>
      <c r="AX61" s="523"/>
      <c r="AY61" s="523"/>
      <c r="AZ61" s="523"/>
      <c r="BA61" s="523"/>
      <c r="BB61" s="523"/>
      <c r="BC61" s="523"/>
      <c r="BD61" s="523"/>
      <c r="BE61" s="523"/>
      <c r="BF61" s="523"/>
      <c r="BG61" s="531"/>
      <c r="BH61" s="172"/>
      <c r="BJ61" s="1"/>
      <c r="BK61" s="225"/>
      <c r="BL61" s="225"/>
      <c r="BM61" s="210"/>
      <c r="BN61" s="4"/>
      <c r="BO61" s="481"/>
      <c r="BP61" s="481"/>
      <c r="BQ61" s="481"/>
      <c r="BR61" s="481"/>
      <c r="BS61" s="485"/>
      <c r="BT61" s="481"/>
      <c r="BU61" s="481"/>
      <c r="BV61" s="481"/>
      <c r="BW61" s="481"/>
      <c r="BX61" s="7"/>
      <c r="BY61" s="224"/>
      <c r="BZ61" s="224"/>
      <c r="CA61" s="224"/>
      <c r="CB61" s="230"/>
      <c r="CC61" s="5"/>
      <c r="CD61" s="1"/>
      <c r="CE61" s="172"/>
      <c r="CH61" s="523"/>
      <c r="CI61" s="523"/>
      <c r="CJ61" s="523"/>
      <c r="CK61" s="523"/>
      <c r="CL61" s="523"/>
      <c r="CM61" s="523"/>
      <c r="CN61" s="523"/>
      <c r="CO61" s="523"/>
      <c r="CP61" s="523"/>
      <c r="CQ61" s="523"/>
      <c r="CR61" s="523"/>
      <c r="CS61" s="523"/>
      <c r="CT61" s="523"/>
      <c r="CU61" s="523"/>
      <c r="CV61" s="523"/>
      <c r="CW61" s="523"/>
      <c r="CX61" s="523"/>
      <c r="CY61" s="523"/>
      <c r="CZ61" s="523"/>
      <c r="DA61" s="523"/>
      <c r="DB61" s="523"/>
      <c r="DC61" s="523"/>
      <c r="DD61" s="523"/>
      <c r="DE61" s="523"/>
      <c r="DF61" s="523"/>
      <c r="DG61" s="523"/>
      <c r="DH61" s="523"/>
      <c r="DI61" s="523"/>
      <c r="DJ61" s="523"/>
      <c r="DK61" s="523"/>
      <c r="DL61" s="523"/>
      <c r="DM61" s="523"/>
      <c r="DN61" s="523"/>
      <c r="DO61" s="523"/>
      <c r="DP61" s="523"/>
      <c r="DQ61" s="523"/>
      <c r="DR61" s="523"/>
      <c r="DS61" s="523"/>
      <c r="DT61" s="523"/>
      <c r="DU61" s="523"/>
      <c r="DV61" s="523"/>
      <c r="DW61" s="523"/>
      <c r="DX61" s="523"/>
      <c r="DY61" s="523"/>
      <c r="DZ61" s="523"/>
      <c r="EA61" s="523"/>
      <c r="EB61" s="283"/>
    </row>
    <row r="62" spans="1:132" ht="6.9" customHeight="1" x14ac:dyDescent="0.2">
      <c r="A62" s="502"/>
      <c r="B62" s="500"/>
      <c r="C62" s="500"/>
      <c r="D62" s="500"/>
      <c r="E62" s="501"/>
      <c r="F62" s="188"/>
      <c r="G62" s="5"/>
      <c r="H62" s="5"/>
      <c r="I62" s="5"/>
      <c r="J62" s="5"/>
      <c r="K62" s="5"/>
      <c r="L62" s="5"/>
      <c r="M62" s="193"/>
      <c r="N62" s="524" t="s">
        <v>108</v>
      </c>
      <c r="O62" s="525"/>
      <c r="P62" s="525"/>
      <c r="Q62" s="525"/>
      <c r="R62" s="525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5"/>
      <c r="AJ62" s="525"/>
      <c r="AK62" s="525"/>
      <c r="AL62" s="525"/>
      <c r="AM62" s="525"/>
      <c r="AN62" s="525"/>
      <c r="AO62" s="525"/>
      <c r="AP62" s="525"/>
      <c r="AQ62" s="525"/>
      <c r="AR62" s="525"/>
      <c r="AS62" s="525"/>
      <c r="AT62" s="525"/>
      <c r="AU62" s="525"/>
      <c r="AV62" s="525"/>
      <c r="AW62" s="525"/>
      <c r="AX62" s="525"/>
      <c r="AY62" s="525"/>
      <c r="AZ62" s="525"/>
      <c r="BA62" s="525"/>
      <c r="BB62" s="525"/>
      <c r="BC62" s="525"/>
      <c r="BD62" s="525"/>
      <c r="BE62" s="525"/>
      <c r="BF62" s="525"/>
      <c r="BG62" s="526"/>
      <c r="BH62" s="223"/>
      <c r="BI62" s="224"/>
      <c r="BK62" s="210"/>
      <c r="BL62" s="210"/>
      <c r="BM62" s="210"/>
      <c r="BN62" s="4"/>
      <c r="BO62" s="481"/>
      <c r="BP62" s="481"/>
      <c r="BQ62" s="481"/>
      <c r="BR62" s="481"/>
      <c r="BS62" s="477"/>
      <c r="BT62" s="481"/>
      <c r="BU62" s="481"/>
      <c r="BV62" s="481"/>
      <c r="BW62" s="481"/>
      <c r="BX62" s="7"/>
      <c r="BY62" s="230"/>
      <c r="BZ62" s="230"/>
      <c r="CA62" s="230"/>
      <c r="CB62" s="230"/>
      <c r="CC62" s="5"/>
      <c r="CE62" s="172"/>
      <c r="CH62" s="523"/>
      <c r="CI62" s="523"/>
      <c r="CJ62" s="523"/>
      <c r="CK62" s="523"/>
      <c r="CL62" s="523"/>
      <c r="CM62" s="523"/>
      <c r="CN62" s="523"/>
      <c r="CO62" s="523"/>
      <c r="CP62" s="523"/>
      <c r="CQ62" s="523"/>
      <c r="CR62" s="523"/>
      <c r="CS62" s="523"/>
      <c r="CT62" s="523"/>
      <c r="CU62" s="523"/>
      <c r="CV62" s="523"/>
      <c r="CW62" s="523"/>
      <c r="CX62" s="523"/>
      <c r="CY62" s="523"/>
      <c r="CZ62" s="523"/>
      <c r="DA62" s="523"/>
      <c r="DB62" s="523"/>
      <c r="DC62" s="523"/>
      <c r="DD62" s="523"/>
      <c r="DE62" s="523"/>
      <c r="DF62" s="523"/>
      <c r="DG62" s="523"/>
      <c r="DH62" s="523"/>
      <c r="DI62" s="523"/>
      <c r="DJ62" s="523"/>
      <c r="DK62" s="523"/>
      <c r="DL62" s="523"/>
      <c r="DM62" s="523"/>
      <c r="DN62" s="523"/>
      <c r="DO62" s="523"/>
      <c r="DP62" s="523"/>
      <c r="DQ62" s="523"/>
      <c r="DR62" s="523"/>
      <c r="DS62" s="523"/>
      <c r="DT62" s="523"/>
      <c r="DU62" s="523"/>
      <c r="DV62" s="523"/>
      <c r="DW62" s="523"/>
      <c r="DX62" s="523"/>
      <c r="DY62" s="523"/>
      <c r="DZ62" s="523"/>
      <c r="EA62" s="523"/>
      <c r="EB62" s="283"/>
    </row>
    <row r="63" spans="1:132" ht="6.9" customHeight="1" x14ac:dyDescent="0.2">
      <c r="A63" s="502"/>
      <c r="B63" s="500"/>
      <c r="C63" s="500"/>
      <c r="D63" s="500"/>
      <c r="E63" s="501"/>
      <c r="F63" s="503" t="s">
        <v>41</v>
      </c>
      <c r="G63" s="481"/>
      <c r="H63" s="481"/>
      <c r="I63" s="481"/>
      <c r="J63" s="481"/>
      <c r="K63" s="481"/>
      <c r="L63" s="481"/>
      <c r="M63" s="504"/>
      <c r="N63" s="524"/>
      <c r="O63" s="525"/>
      <c r="P63" s="525"/>
      <c r="Q63" s="525"/>
      <c r="R63" s="525"/>
      <c r="S63" s="525"/>
      <c r="T63" s="525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525"/>
      <c r="AH63" s="525"/>
      <c r="AI63" s="525"/>
      <c r="AJ63" s="525"/>
      <c r="AK63" s="525"/>
      <c r="AL63" s="525"/>
      <c r="AM63" s="525"/>
      <c r="AN63" s="525"/>
      <c r="AO63" s="525"/>
      <c r="AP63" s="525"/>
      <c r="AQ63" s="525"/>
      <c r="AR63" s="525"/>
      <c r="AS63" s="525"/>
      <c r="AT63" s="525"/>
      <c r="AU63" s="525"/>
      <c r="AV63" s="525"/>
      <c r="AW63" s="525"/>
      <c r="AX63" s="525"/>
      <c r="AY63" s="525"/>
      <c r="AZ63" s="525"/>
      <c r="BA63" s="525"/>
      <c r="BB63" s="525"/>
      <c r="BC63" s="525"/>
      <c r="BD63" s="525"/>
      <c r="BE63" s="525"/>
      <c r="BF63" s="525"/>
      <c r="BG63" s="526"/>
      <c r="BH63" s="223"/>
      <c r="BI63" s="224"/>
      <c r="BJ63" s="481"/>
      <c r="BK63" s="481"/>
      <c r="BL63" s="481"/>
      <c r="BM63" s="481"/>
      <c r="BN63" s="4"/>
      <c r="BO63" s="481"/>
      <c r="BP63" s="481"/>
      <c r="BQ63" s="481"/>
      <c r="BR63" s="481"/>
      <c r="BS63" s="477"/>
      <c r="BT63" s="481"/>
      <c r="BU63" s="481"/>
      <c r="BV63" s="481"/>
      <c r="BW63" s="481"/>
      <c r="BX63" s="7"/>
      <c r="BY63" s="481"/>
      <c r="BZ63" s="481"/>
      <c r="CA63" s="481"/>
      <c r="CB63" s="481"/>
      <c r="CC63" s="5"/>
      <c r="CD63" s="5"/>
      <c r="CE63" s="172"/>
      <c r="CH63" s="523"/>
      <c r="CI63" s="523"/>
      <c r="CJ63" s="523"/>
      <c r="CK63" s="523"/>
      <c r="CL63" s="523"/>
      <c r="CM63" s="523"/>
      <c r="CN63" s="523"/>
      <c r="CO63" s="523"/>
      <c r="CP63" s="523"/>
      <c r="CQ63" s="523"/>
      <c r="CR63" s="523"/>
      <c r="CS63" s="523"/>
      <c r="CT63" s="523"/>
      <c r="CU63" s="523"/>
      <c r="CV63" s="523"/>
      <c r="CW63" s="523"/>
      <c r="CX63" s="523"/>
      <c r="CY63" s="523"/>
      <c r="CZ63" s="523"/>
      <c r="DA63" s="523"/>
      <c r="DB63" s="523"/>
      <c r="DC63" s="523"/>
      <c r="DD63" s="523"/>
      <c r="DE63" s="523"/>
      <c r="DF63" s="523"/>
      <c r="DG63" s="523"/>
      <c r="DH63" s="523"/>
      <c r="DI63" s="523"/>
      <c r="DJ63" s="523"/>
      <c r="DK63" s="523"/>
      <c r="DL63" s="523"/>
      <c r="DM63" s="523"/>
      <c r="DN63" s="523"/>
      <c r="DO63" s="523"/>
      <c r="DP63" s="523"/>
      <c r="DQ63" s="523"/>
      <c r="DR63" s="523"/>
      <c r="DS63" s="523"/>
      <c r="DT63" s="523"/>
      <c r="DU63" s="523"/>
      <c r="DV63" s="523"/>
      <c r="DW63" s="523"/>
      <c r="DX63" s="523"/>
      <c r="DY63" s="523"/>
      <c r="DZ63" s="523"/>
      <c r="EA63" s="523"/>
      <c r="EB63" s="283"/>
    </row>
    <row r="64" spans="1:132" ht="6.9" customHeight="1" x14ac:dyDescent="0.2">
      <c r="A64" s="482" t="s">
        <v>47</v>
      </c>
      <c r="B64" s="483"/>
      <c r="C64" s="483"/>
      <c r="D64" s="483"/>
      <c r="E64" s="484"/>
      <c r="F64" s="503"/>
      <c r="G64" s="481"/>
      <c r="H64" s="481"/>
      <c r="I64" s="481"/>
      <c r="J64" s="481"/>
      <c r="K64" s="481"/>
      <c r="L64" s="481"/>
      <c r="M64" s="504"/>
      <c r="N64" s="524"/>
      <c r="O64" s="525"/>
      <c r="P64" s="525"/>
      <c r="Q64" s="525"/>
      <c r="R64" s="525"/>
      <c r="S64" s="525"/>
      <c r="T64" s="525"/>
      <c r="U64" s="525"/>
      <c r="V64" s="525"/>
      <c r="W64" s="525"/>
      <c r="X64" s="525"/>
      <c r="Y64" s="525"/>
      <c r="Z64" s="525"/>
      <c r="AA64" s="525"/>
      <c r="AB64" s="525"/>
      <c r="AC64" s="525"/>
      <c r="AD64" s="525"/>
      <c r="AE64" s="525"/>
      <c r="AF64" s="525"/>
      <c r="AG64" s="525"/>
      <c r="AH64" s="525"/>
      <c r="AI64" s="525"/>
      <c r="AJ64" s="525"/>
      <c r="AK64" s="525"/>
      <c r="AL64" s="525"/>
      <c r="AM64" s="525"/>
      <c r="AN64" s="525"/>
      <c r="AO64" s="525"/>
      <c r="AP64" s="525"/>
      <c r="AQ64" s="525"/>
      <c r="AR64" s="525"/>
      <c r="AS64" s="525"/>
      <c r="AT64" s="525"/>
      <c r="AU64" s="525"/>
      <c r="AV64" s="525"/>
      <c r="AW64" s="525"/>
      <c r="AX64" s="525"/>
      <c r="AY64" s="525"/>
      <c r="AZ64" s="525"/>
      <c r="BA64" s="525"/>
      <c r="BB64" s="525"/>
      <c r="BC64" s="525"/>
      <c r="BD64" s="525"/>
      <c r="BE64" s="525"/>
      <c r="BF64" s="525"/>
      <c r="BG64" s="526"/>
      <c r="BH64" s="223"/>
      <c r="BI64" s="224"/>
      <c r="BJ64" s="481"/>
      <c r="BK64" s="481"/>
      <c r="BL64" s="481"/>
      <c r="BM64" s="481"/>
      <c r="BN64" s="4"/>
      <c r="BO64" s="481"/>
      <c r="BP64" s="481"/>
      <c r="BQ64" s="481"/>
      <c r="BR64" s="481"/>
      <c r="BS64" s="477"/>
      <c r="BT64" s="481"/>
      <c r="BU64" s="481"/>
      <c r="BV64" s="481"/>
      <c r="BW64" s="481"/>
      <c r="BX64" s="7"/>
      <c r="BY64" s="481"/>
      <c r="BZ64" s="481"/>
      <c r="CA64" s="481"/>
      <c r="CB64" s="481"/>
      <c r="CC64" s="5"/>
      <c r="CD64" s="5"/>
      <c r="CE64" s="172"/>
      <c r="CH64" s="523"/>
      <c r="CI64" s="523"/>
      <c r="CJ64" s="523"/>
      <c r="CK64" s="523"/>
      <c r="CL64" s="523"/>
      <c r="CM64" s="523"/>
      <c r="CN64" s="523"/>
      <c r="CO64" s="523"/>
      <c r="CP64" s="523"/>
      <c r="CQ64" s="523"/>
      <c r="CR64" s="523"/>
      <c r="CS64" s="523"/>
      <c r="CT64" s="523"/>
      <c r="CU64" s="523"/>
      <c r="CV64" s="523"/>
      <c r="CW64" s="523"/>
      <c r="CX64" s="523"/>
      <c r="CY64" s="523"/>
      <c r="CZ64" s="523"/>
      <c r="DA64" s="523"/>
      <c r="DB64" s="523"/>
      <c r="DC64" s="523"/>
      <c r="DD64" s="523"/>
      <c r="DE64" s="523"/>
      <c r="DF64" s="523"/>
      <c r="DG64" s="523"/>
      <c r="DH64" s="523"/>
      <c r="DI64" s="523"/>
      <c r="DJ64" s="523"/>
      <c r="DK64" s="523"/>
      <c r="DL64" s="523"/>
      <c r="DM64" s="523"/>
      <c r="DN64" s="523"/>
      <c r="DO64" s="523"/>
      <c r="DP64" s="523"/>
      <c r="DQ64" s="523"/>
      <c r="DR64" s="523"/>
      <c r="DS64" s="523"/>
      <c r="DT64" s="523"/>
      <c r="DU64" s="523"/>
      <c r="DV64" s="523"/>
      <c r="DW64" s="523"/>
      <c r="DX64" s="523"/>
      <c r="DY64" s="523"/>
      <c r="DZ64" s="523"/>
      <c r="EA64" s="523"/>
      <c r="EB64" s="283"/>
    </row>
    <row r="65" spans="1:132" ht="6.9" customHeight="1" x14ac:dyDescent="0.2">
      <c r="A65" s="482"/>
      <c r="B65" s="483"/>
      <c r="C65" s="483"/>
      <c r="D65" s="483"/>
      <c r="E65" s="484"/>
      <c r="F65" s="503"/>
      <c r="G65" s="481"/>
      <c r="H65" s="481"/>
      <c r="I65" s="481"/>
      <c r="J65" s="481"/>
      <c r="K65" s="481"/>
      <c r="L65" s="481"/>
      <c r="M65" s="504"/>
      <c r="N65" s="524"/>
      <c r="O65" s="525"/>
      <c r="P65" s="525"/>
      <c r="Q65" s="525"/>
      <c r="R65" s="525"/>
      <c r="S65" s="525"/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I65" s="525"/>
      <c r="AJ65" s="525"/>
      <c r="AK65" s="525"/>
      <c r="AL65" s="525"/>
      <c r="AM65" s="525"/>
      <c r="AN65" s="525"/>
      <c r="AO65" s="525"/>
      <c r="AP65" s="525"/>
      <c r="AQ65" s="525"/>
      <c r="AR65" s="525"/>
      <c r="AS65" s="525"/>
      <c r="AT65" s="525"/>
      <c r="AU65" s="525"/>
      <c r="AV65" s="525"/>
      <c r="AW65" s="525"/>
      <c r="AX65" s="525"/>
      <c r="AY65" s="525"/>
      <c r="AZ65" s="525"/>
      <c r="BA65" s="525"/>
      <c r="BB65" s="525"/>
      <c r="BC65" s="525"/>
      <c r="BD65" s="525"/>
      <c r="BE65" s="525"/>
      <c r="BF65" s="525"/>
      <c r="BG65" s="526"/>
      <c r="BH65" s="223"/>
      <c r="BI65" s="224"/>
      <c r="BJ65" s="481"/>
      <c r="BK65" s="481"/>
      <c r="BL65" s="481"/>
      <c r="BM65" s="481"/>
      <c r="BN65" s="4"/>
      <c r="BO65" s="481"/>
      <c r="BP65" s="481"/>
      <c r="BQ65" s="481"/>
      <c r="BR65" s="481"/>
      <c r="BS65" s="485"/>
      <c r="BT65" s="481"/>
      <c r="BU65" s="481"/>
      <c r="BV65" s="481"/>
      <c r="BW65" s="481"/>
      <c r="BX65" s="7"/>
      <c r="BY65" s="481"/>
      <c r="BZ65" s="481"/>
      <c r="CA65" s="481"/>
      <c r="CB65" s="481"/>
      <c r="CC65" s="5"/>
      <c r="CD65" s="5"/>
      <c r="CE65" s="172"/>
      <c r="CH65" s="523"/>
      <c r="CI65" s="523"/>
      <c r="CJ65" s="523"/>
      <c r="CK65" s="523"/>
      <c r="CL65" s="523"/>
      <c r="CM65" s="523"/>
      <c r="CN65" s="523"/>
      <c r="CO65" s="523"/>
      <c r="CP65" s="523"/>
      <c r="CQ65" s="523"/>
      <c r="CR65" s="523"/>
      <c r="CS65" s="523"/>
      <c r="CT65" s="523"/>
      <c r="CU65" s="523"/>
      <c r="CV65" s="523"/>
      <c r="CW65" s="523"/>
      <c r="CX65" s="523"/>
      <c r="CY65" s="523"/>
      <c r="CZ65" s="523"/>
      <c r="DA65" s="523"/>
      <c r="DB65" s="523"/>
      <c r="DC65" s="523"/>
      <c r="DD65" s="523"/>
      <c r="DE65" s="523"/>
      <c r="DF65" s="523"/>
      <c r="DG65" s="523"/>
      <c r="DH65" s="523"/>
      <c r="DI65" s="523"/>
      <c r="DJ65" s="523"/>
      <c r="DK65" s="523"/>
      <c r="DL65" s="523"/>
      <c r="DM65" s="523"/>
      <c r="DN65" s="523"/>
      <c r="DO65" s="523"/>
      <c r="DP65" s="523"/>
      <c r="DQ65" s="523"/>
      <c r="DR65" s="523"/>
      <c r="DS65" s="523"/>
      <c r="DT65" s="523"/>
      <c r="DU65" s="523"/>
      <c r="DV65" s="523"/>
      <c r="DW65" s="523"/>
      <c r="DX65" s="523"/>
      <c r="DY65" s="523"/>
      <c r="DZ65" s="523"/>
      <c r="EA65" s="523"/>
      <c r="EB65" s="283"/>
    </row>
    <row r="66" spans="1:132" ht="6.9" customHeight="1" x14ac:dyDescent="0.2">
      <c r="A66" s="486">
        <v>0.65277777777777779</v>
      </c>
      <c r="B66" s="487"/>
      <c r="C66" s="487"/>
      <c r="D66" s="487"/>
      <c r="E66" s="488"/>
      <c r="F66" s="503"/>
      <c r="G66" s="481"/>
      <c r="H66" s="481"/>
      <c r="I66" s="481"/>
      <c r="J66" s="481"/>
      <c r="K66" s="481"/>
      <c r="L66" s="481"/>
      <c r="M66" s="504"/>
      <c r="N66" s="524"/>
      <c r="O66" s="525"/>
      <c r="P66" s="525"/>
      <c r="Q66" s="525"/>
      <c r="R66" s="525"/>
      <c r="S66" s="525"/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I66" s="525"/>
      <c r="AJ66" s="525"/>
      <c r="AK66" s="525"/>
      <c r="AL66" s="525"/>
      <c r="AM66" s="525"/>
      <c r="AN66" s="525"/>
      <c r="AO66" s="525"/>
      <c r="AP66" s="525"/>
      <c r="AQ66" s="525"/>
      <c r="AR66" s="525"/>
      <c r="AS66" s="525"/>
      <c r="AT66" s="525"/>
      <c r="AU66" s="525"/>
      <c r="AV66" s="525"/>
      <c r="AW66" s="525"/>
      <c r="AX66" s="525"/>
      <c r="AY66" s="525"/>
      <c r="AZ66" s="525"/>
      <c r="BA66" s="525"/>
      <c r="BB66" s="525"/>
      <c r="BC66" s="525"/>
      <c r="BD66" s="525"/>
      <c r="BE66" s="525"/>
      <c r="BF66" s="525"/>
      <c r="BG66" s="526"/>
      <c r="BH66" s="172"/>
      <c r="BJ66" s="481"/>
      <c r="BK66" s="481"/>
      <c r="BL66" s="481"/>
      <c r="BM66" s="481"/>
      <c r="BN66" s="4"/>
      <c r="BO66" s="481"/>
      <c r="BP66" s="481"/>
      <c r="BQ66" s="481"/>
      <c r="BR66" s="481"/>
      <c r="BS66" s="477"/>
      <c r="BT66" s="481"/>
      <c r="BU66" s="481"/>
      <c r="BV66" s="481"/>
      <c r="BW66" s="481"/>
      <c r="BX66" s="7"/>
      <c r="BY66" s="481"/>
      <c r="BZ66" s="481"/>
      <c r="CA66" s="481"/>
      <c r="CB66" s="481"/>
      <c r="CC66" s="5"/>
      <c r="CD66" s="5"/>
      <c r="CE66" s="172"/>
      <c r="CH66" s="523"/>
      <c r="CI66" s="523"/>
      <c r="CJ66" s="523"/>
      <c r="CK66" s="523"/>
      <c r="CL66" s="523"/>
      <c r="CM66" s="523"/>
      <c r="CN66" s="523"/>
      <c r="CO66" s="523"/>
      <c r="CP66" s="523"/>
      <c r="CQ66" s="523"/>
      <c r="CR66" s="523"/>
      <c r="CS66" s="523"/>
      <c r="CT66" s="523"/>
      <c r="CU66" s="523"/>
      <c r="CV66" s="523"/>
      <c r="CW66" s="523"/>
      <c r="CX66" s="523"/>
      <c r="CY66" s="523"/>
      <c r="CZ66" s="523"/>
      <c r="DA66" s="523"/>
      <c r="DB66" s="523"/>
      <c r="DC66" s="523"/>
      <c r="DD66" s="523"/>
      <c r="DE66" s="523"/>
      <c r="DF66" s="523"/>
      <c r="DG66" s="523"/>
      <c r="DH66" s="523"/>
      <c r="DI66" s="523"/>
      <c r="DJ66" s="523"/>
      <c r="DK66" s="523"/>
      <c r="DL66" s="523"/>
      <c r="DM66" s="523"/>
      <c r="DN66" s="523"/>
      <c r="DO66" s="523"/>
      <c r="DP66" s="523"/>
      <c r="DQ66" s="523"/>
      <c r="DR66" s="523"/>
      <c r="DS66" s="523"/>
      <c r="DT66" s="523"/>
      <c r="DU66" s="523"/>
      <c r="DV66" s="523"/>
      <c r="DW66" s="523"/>
      <c r="DX66" s="523"/>
      <c r="DY66" s="523"/>
      <c r="DZ66" s="523"/>
      <c r="EA66" s="523"/>
      <c r="EB66" s="283"/>
    </row>
    <row r="67" spans="1:132" ht="6.9" customHeight="1" x14ac:dyDescent="0.2">
      <c r="A67" s="489"/>
      <c r="B67" s="487"/>
      <c r="C67" s="487"/>
      <c r="D67" s="487"/>
      <c r="E67" s="488"/>
      <c r="F67" s="188"/>
      <c r="G67" s="5"/>
      <c r="H67" s="5"/>
      <c r="I67" s="5"/>
      <c r="J67" s="5"/>
      <c r="K67" s="5"/>
      <c r="L67" s="5"/>
      <c r="M67" s="193"/>
      <c r="N67" s="524"/>
      <c r="O67" s="525"/>
      <c r="P67" s="525"/>
      <c r="Q67" s="525"/>
      <c r="R67" s="525"/>
      <c r="S67" s="525"/>
      <c r="T67" s="525"/>
      <c r="U67" s="525"/>
      <c r="V67" s="525"/>
      <c r="W67" s="525"/>
      <c r="X67" s="525"/>
      <c r="Y67" s="525"/>
      <c r="Z67" s="525"/>
      <c r="AA67" s="525"/>
      <c r="AB67" s="525"/>
      <c r="AC67" s="525"/>
      <c r="AD67" s="525"/>
      <c r="AE67" s="525"/>
      <c r="AF67" s="525"/>
      <c r="AG67" s="525"/>
      <c r="AH67" s="525"/>
      <c r="AI67" s="525"/>
      <c r="AJ67" s="525"/>
      <c r="AK67" s="525"/>
      <c r="AL67" s="525"/>
      <c r="AM67" s="525"/>
      <c r="AN67" s="525"/>
      <c r="AO67" s="525"/>
      <c r="AP67" s="525"/>
      <c r="AQ67" s="525"/>
      <c r="AR67" s="525"/>
      <c r="AS67" s="525"/>
      <c r="AT67" s="525"/>
      <c r="AU67" s="525"/>
      <c r="AV67" s="525"/>
      <c r="AW67" s="525"/>
      <c r="AX67" s="525"/>
      <c r="AY67" s="525"/>
      <c r="AZ67" s="525"/>
      <c r="BA67" s="525"/>
      <c r="BB67" s="525"/>
      <c r="BC67" s="525"/>
      <c r="BD67" s="525"/>
      <c r="BE67" s="525"/>
      <c r="BF67" s="525"/>
      <c r="BG67" s="526"/>
      <c r="BH67" s="490" t="s">
        <v>48</v>
      </c>
      <c r="BI67" s="491"/>
      <c r="BJ67" s="491"/>
      <c r="BK67" s="491"/>
      <c r="BL67" s="491"/>
      <c r="BM67" s="491"/>
      <c r="BN67" s="4"/>
      <c r="BO67" s="481"/>
      <c r="BP67" s="481"/>
      <c r="BQ67" s="481"/>
      <c r="BR67" s="481"/>
      <c r="BS67" s="477"/>
      <c r="BT67" s="481"/>
      <c r="BU67" s="481"/>
      <c r="BV67" s="481"/>
      <c r="BW67" s="481"/>
      <c r="BX67" s="7"/>
      <c r="BY67" s="491" t="s">
        <v>49</v>
      </c>
      <c r="BZ67" s="491"/>
      <c r="CA67" s="491"/>
      <c r="CB67" s="491"/>
      <c r="CC67" s="491"/>
      <c r="CD67" s="493"/>
      <c r="CH67" s="523"/>
      <c r="CI67" s="523"/>
      <c r="CJ67" s="523"/>
      <c r="CK67" s="523"/>
      <c r="CL67" s="523"/>
      <c r="CM67" s="523"/>
      <c r="CN67" s="523"/>
      <c r="CO67" s="523"/>
      <c r="CP67" s="523"/>
      <c r="CQ67" s="523"/>
      <c r="CR67" s="523"/>
      <c r="CS67" s="523"/>
      <c r="CT67" s="523"/>
      <c r="CU67" s="523"/>
      <c r="CV67" s="523"/>
      <c r="CW67" s="523"/>
      <c r="CX67" s="523"/>
      <c r="CY67" s="523"/>
      <c r="CZ67" s="523"/>
      <c r="DA67" s="523"/>
      <c r="DB67" s="523"/>
      <c r="DC67" s="523"/>
      <c r="DD67" s="523"/>
      <c r="DE67" s="523"/>
      <c r="DF67" s="523"/>
      <c r="DG67" s="523"/>
      <c r="DH67" s="523"/>
      <c r="DI67" s="523"/>
      <c r="DJ67" s="523"/>
      <c r="DK67" s="523"/>
      <c r="DL67" s="523"/>
      <c r="DM67" s="523"/>
      <c r="DN67" s="523"/>
      <c r="DO67" s="523"/>
      <c r="DP67" s="523"/>
      <c r="DQ67" s="523"/>
      <c r="DR67" s="523"/>
      <c r="DS67" s="523"/>
      <c r="DT67" s="523"/>
      <c r="DU67" s="523"/>
      <c r="DV67" s="523"/>
      <c r="DW67" s="523"/>
      <c r="DX67" s="523"/>
      <c r="DY67" s="523"/>
      <c r="DZ67" s="523"/>
      <c r="EA67" s="523"/>
      <c r="EB67" s="283"/>
    </row>
    <row r="68" spans="1:132" ht="6.9" customHeight="1" x14ac:dyDescent="0.2">
      <c r="A68" s="489"/>
      <c r="B68" s="487"/>
      <c r="C68" s="487"/>
      <c r="D68" s="487"/>
      <c r="E68" s="488"/>
      <c r="F68" s="188"/>
      <c r="G68" s="5"/>
      <c r="H68" s="5"/>
      <c r="I68" s="5"/>
      <c r="J68" s="5"/>
      <c r="K68" s="5"/>
      <c r="L68" s="5"/>
      <c r="M68" s="193"/>
      <c r="N68" s="534" t="s">
        <v>107</v>
      </c>
      <c r="O68" s="535"/>
      <c r="P68" s="535"/>
      <c r="Q68" s="535"/>
      <c r="R68" s="535"/>
      <c r="S68" s="535"/>
      <c r="T68" s="535"/>
      <c r="U68" s="535"/>
      <c r="V68" s="535"/>
      <c r="W68" s="535"/>
      <c r="X68" s="535"/>
      <c r="Y68" s="535"/>
      <c r="Z68" s="535"/>
      <c r="AA68" s="535"/>
      <c r="AB68" s="535"/>
      <c r="AC68" s="535"/>
      <c r="AD68" s="535"/>
      <c r="AE68" s="535"/>
      <c r="AF68" s="535"/>
      <c r="AG68" s="535"/>
      <c r="AH68" s="535"/>
      <c r="AI68" s="535"/>
      <c r="AJ68" s="535"/>
      <c r="AK68" s="535"/>
      <c r="AL68" s="535"/>
      <c r="AM68" s="535"/>
      <c r="AN68" s="535"/>
      <c r="AO68" s="535"/>
      <c r="AP68" s="535"/>
      <c r="AQ68" s="535"/>
      <c r="AR68" s="535"/>
      <c r="AS68" s="535"/>
      <c r="AT68" s="535"/>
      <c r="AU68" s="535"/>
      <c r="AV68" s="535"/>
      <c r="AW68" s="535"/>
      <c r="AX68" s="535"/>
      <c r="AY68" s="535"/>
      <c r="AZ68" s="535"/>
      <c r="BA68" s="535"/>
      <c r="BB68" s="535"/>
      <c r="BC68" s="535"/>
      <c r="BD68" s="535"/>
      <c r="BE68" s="535"/>
      <c r="BF68" s="535"/>
      <c r="BG68" s="536"/>
      <c r="BH68" s="490"/>
      <c r="BI68" s="491"/>
      <c r="BJ68" s="491"/>
      <c r="BK68" s="491"/>
      <c r="BL68" s="491"/>
      <c r="BM68" s="491"/>
      <c r="BN68" s="4"/>
      <c r="BO68" s="481"/>
      <c r="BP68" s="481"/>
      <c r="BQ68" s="481"/>
      <c r="BR68" s="481"/>
      <c r="BS68" s="477"/>
      <c r="BT68" s="481"/>
      <c r="BU68" s="481"/>
      <c r="BV68" s="481"/>
      <c r="BW68" s="481"/>
      <c r="BX68" s="7"/>
      <c r="BY68" s="491"/>
      <c r="BZ68" s="491"/>
      <c r="CA68" s="491"/>
      <c r="CB68" s="491"/>
      <c r="CC68" s="491"/>
      <c r="CD68" s="493"/>
      <c r="CI68" s="283"/>
      <c r="CJ68" s="283"/>
      <c r="CK68" s="283"/>
      <c r="CL68" s="283"/>
      <c r="CM68" s="283"/>
      <c r="CN68" s="283"/>
      <c r="CO68" s="283"/>
      <c r="CP68" s="283"/>
      <c r="CQ68" s="283"/>
      <c r="CR68" s="283"/>
      <c r="CS68" s="283"/>
      <c r="CT68" s="283"/>
      <c r="CU68" s="283"/>
      <c r="CV68" s="283"/>
      <c r="CW68" s="283"/>
      <c r="CX68" s="283"/>
      <c r="CY68" s="283"/>
      <c r="CZ68" s="283"/>
      <c r="DA68" s="283"/>
      <c r="DB68" s="283"/>
      <c r="DC68" s="283"/>
      <c r="DD68" s="283"/>
      <c r="DE68" s="283"/>
      <c r="DF68" s="283"/>
      <c r="DG68" s="283"/>
      <c r="DH68" s="283"/>
      <c r="DI68" s="283"/>
      <c r="DJ68" s="283"/>
      <c r="DK68" s="283"/>
      <c r="DL68" s="283"/>
      <c r="DM68" s="283"/>
      <c r="DN68" s="283"/>
      <c r="DO68" s="283"/>
      <c r="DP68" s="283"/>
      <c r="DQ68" s="283"/>
      <c r="DR68" s="283"/>
      <c r="DS68" s="283"/>
      <c r="DT68" s="283"/>
      <c r="DU68" s="283"/>
      <c r="DV68" s="283"/>
      <c r="DW68" s="283"/>
      <c r="DX68" s="283"/>
      <c r="DY68" s="283"/>
      <c r="DZ68" s="283"/>
      <c r="EA68" s="283"/>
      <c r="EB68" s="283"/>
    </row>
    <row r="69" spans="1:132" ht="6.9" customHeight="1" x14ac:dyDescent="0.2">
      <c r="A69" s="202"/>
      <c r="E69" s="178"/>
      <c r="F69" s="188"/>
      <c r="G69" s="5"/>
      <c r="H69" s="5"/>
      <c r="I69" s="5"/>
      <c r="J69" s="5"/>
      <c r="K69" s="5"/>
      <c r="L69" s="5"/>
      <c r="M69" s="193"/>
      <c r="N69" s="534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5"/>
      <c r="AL69" s="535"/>
      <c r="AM69" s="535"/>
      <c r="AN69" s="535"/>
      <c r="AO69" s="535"/>
      <c r="AP69" s="535"/>
      <c r="AQ69" s="535"/>
      <c r="AR69" s="535"/>
      <c r="AS69" s="535"/>
      <c r="AT69" s="535"/>
      <c r="AU69" s="535"/>
      <c r="AV69" s="535"/>
      <c r="AW69" s="535"/>
      <c r="AX69" s="535"/>
      <c r="AY69" s="535"/>
      <c r="AZ69" s="535"/>
      <c r="BA69" s="535"/>
      <c r="BB69" s="535"/>
      <c r="BC69" s="535"/>
      <c r="BD69" s="535"/>
      <c r="BE69" s="535"/>
      <c r="BF69" s="535"/>
      <c r="BG69" s="536"/>
      <c r="BH69" s="490"/>
      <c r="BI69" s="491"/>
      <c r="BJ69" s="491"/>
      <c r="BK69" s="491"/>
      <c r="BL69" s="491"/>
      <c r="BM69" s="491"/>
      <c r="BN69" s="4"/>
      <c r="BO69" s="481"/>
      <c r="BP69" s="481"/>
      <c r="BQ69" s="481"/>
      <c r="BR69" s="481"/>
      <c r="BS69" s="485"/>
      <c r="BT69" s="481"/>
      <c r="BU69" s="481"/>
      <c r="BV69" s="481"/>
      <c r="BW69" s="481"/>
      <c r="BX69" s="7"/>
      <c r="BY69" s="491"/>
      <c r="BZ69" s="491"/>
      <c r="CA69" s="491"/>
      <c r="CB69" s="491"/>
      <c r="CC69" s="491"/>
      <c r="CD69" s="493"/>
    </row>
    <row r="70" spans="1:132" ht="6.9" customHeight="1" x14ac:dyDescent="0.2">
      <c r="A70" s="202"/>
      <c r="E70" s="178"/>
      <c r="F70" s="188"/>
      <c r="G70" s="5"/>
      <c r="H70" s="5"/>
      <c r="I70" s="5"/>
      <c r="J70" s="5"/>
      <c r="K70" s="5"/>
      <c r="L70" s="5"/>
      <c r="M70" s="193"/>
      <c r="N70" s="537"/>
      <c r="O70" s="538"/>
      <c r="P70" s="538"/>
      <c r="Q70" s="538"/>
      <c r="R70" s="538"/>
      <c r="S70" s="538"/>
      <c r="T70" s="538"/>
      <c r="U70" s="538"/>
      <c r="V70" s="538"/>
      <c r="W70" s="538"/>
      <c r="X70" s="538"/>
      <c r="Y70" s="538"/>
      <c r="Z70" s="538"/>
      <c r="AA70" s="538"/>
      <c r="AB70" s="538"/>
      <c r="AC70" s="538"/>
      <c r="AD70" s="538"/>
      <c r="AE70" s="538"/>
      <c r="AF70" s="538"/>
      <c r="AG70" s="538"/>
      <c r="AH70" s="538"/>
      <c r="AI70" s="538"/>
      <c r="AJ70" s="538"/>
      <c r="AK70" s="538"/>
      <c r="AL70" s="538"/>
      <c r="AM70" s="538"/>
      <c r="AN70" s="538"/>
      <c r="AO70" s="538"/>
      <c r="AP70" s="538"/>
      <c r="AQ70" s="538"/>
      <c r="AR70" s="538"/>
      <c r="AS70" s="538"/>
      <c r="AT70" s="538"/>
      <c r="AU70" s="538"/>
      <c r="AV70" s="538"/>
      <c r="AW70" s="538"/>
      <c r="AX70" s="538"/>
      <c r="AY70" s="538"/>
      <c r="AZ70" s="538"/>
      <c r="BA70" s="538"/>
      <c r="BB70" s="538"/>
      <c r="BC70" s="538"/>
      <c r="BD70" s="538"/>
      <c r="BE70" s="538"/>
      <c r="BF70" s="538"/>
      <c r="BG70" s="539"/>
      <c r="BH70" s="494"/>
      <c r="BI70" s="495"/>
      <c r="BJ70" s="495"/>
      <c r="BK70" s="495"/>
      <c r="BL70" s="495"/>
      <c r="BM70" s="495"/>
      <c r="BN70" s="227"/>
      <c r="BO70" s="492"/>
      <c r="BP70" s="492"/>
      <c r="BQ70" s="492"/>
      <c r="BR70" s="492"/>
      <c r="BS70" s="496"/>
      <c r="BT70" s="492"/>
      <c r="BU70" s="492"/>
      <c r="BV70" s="492"/>
      <c r="BW70" s="492"/>
      <c r="BX70" s="231"/>
      <c r="BY70" s="495"/>
      <c r="BZ70" s="495"/>
      <c r="CA70" s="495"/>
      <c r="CB70" s="495"/>
      <c r="CC70" s="495"/>
      <c r="CD70" s="497"/>
    </row>
    <row r="71" spans="1:132" ht="6.9" customHeight="1" x14ac:dyDescent="0.2">
      <c r="A71" s="205"/>
      <c r="B71" s="200"/>
      <c r="C71" s="200"/>
      <c r="D71" s="200"/>
      <c r="E71" s="186"/>
      <c r="F71" s="189"/>
      <c r="G71" s="176"/>
      <c r="H71" s="176"/>
      <c r="I71" s="176"/>
      <c r="J71" s="176"/>
      <c r="K71" s="176"/>
      <c r="L71" s="176"/>
      <c r="M71" s="192"/>
      <c r="N71" s="201"/>
      <c r="O71" s="200"/>
      <c r="P71" s="200"/>
      <c r="Q71" s="228"/>
      <c r="R71" s="228"/>
      <c r="S71" s="229"/>
      <c r="T71" s="190"/>
      <c r="U71" s="498"/>
      <c r="V71" s="498"/>
      <c r="W71" s="498"/>
      <c r="X71" s="498"/>
      <c r="Y71" s="485"/>
      <c r="Z71" s="498"/>
      <c r="AA71" s="498"/>
      <c r="AB71" s="498"/>
      <c r="AC71" s="498"/>
      <c r="AD71" s="232"/>
      <c r="AE71" s="233"/>
      <c r="AF71" s="233"/>
      <c r="AG71" s="233"/>
      <c r="AH71" s="175"/>
      <c r="AI71" s="176"/>
      <c r="AJ71" s="186"/>
      <c r="AK71" s="189"/>
      <c r="AL71" s="176"/>
      <c r="AM71" s="200"/>
      <c r="AN71" s="228"/>
      <c r="AO71" s="228"/>
      <c r="AP71" s="229"/>
      <c r="AQ71" s="190"/>
      <c r="AR71" s="498"/>
      <c r="AS71" s="498"/>
      <c r="AT71" s="498"/>
      <c r="AU71" s="498"/>
      <c r="AV71" s="485"/>
      <c r="AW71" s="498"/>
      <c r="AX71" s="498"/>
      <c r="AY71" s="498"/>
      <c r="AZ71" s="498"/>
      <c r="BA71" s="232"/>
      <c r="BB71" s="233"/>
      <c r="BC71" s="233"/>
      <c r="BD71" s="233"/>
      <c r="BE71" s="234"/>
      <c r="BF71" s="232"/>
      <c r="BG71" s="186"/>
      <c r="BH71" s="201"/>
      <c r="BI71" s="200"/>
      <c r="BJ71" s="200"/>
      <c r="BK71" s="228"/>
      <c r="BL71" s="228"/>
      <c r="BM71" s="229"/>
      <c r="BN71" s="190"/>
      <c r="BO71" s="498"/>
      <c r="BP71" s="498"/>
      <c r="BQ71" s="498"/>
      <c r="BR71" s="498"/>
      <c r="BS71" s="485"/>
      <c r="BT71" s="498"/>
      <c r="BU71" s="498"/>
      <c r="BV71" s="498"/>
      <c r="BW71" s="498"/>
      <c r="BX71" s="232"/>
      <c r="BY71" s="233"/>
      <c r="BZ71" s="233"/>
      <c r="CA71" s="233"/>
      <c r="CB71" s="234"/>
      <c r="CC71" s="176"/>
      <c r="CD71" s="186"/>
    </row>
    <row r="72" spans="1:132" ht="6.9" customHeight="1" x14ac:dyDescent="0.2">
      <c r="A72" s="202"/>
      <c r="B72" s="1"/>
      <c r="C72" s="1"/>
      <c r="D72" s="1"/>
      <c r="E72" s="187"/>
      <c r="F72" s="188"/>
      <c r="G72" s="5"/>
      <c r="H72" s="5"/>
      <c r="I72" s="5"/>
      <c r="J72" s="5"/>
      <c r="K72" s="5"/>
      <c r="L72" s="5"/>
      <c r="M72" s="193"/>
      <c r="N72" s="195"/>
      <c r="O72" s="1"/>
      <c r="P72" s="1"/>
      <c r="Q72" s="225"/>
      <c r="R72" s="225"/>
      <c r="S72" s="210"/>
      <c r="T72" s="4"/>
      <c r="U72" s="481"/>
      <c r="V72" s="481"/>
      <c r="W72" s="481"/>
      <c r="X72" s="481"/>
      <c r="Y72" s="477"/>
      <c r="Z72" s="481"/>
      <c r="AA72" s="481"/>
      <c r="AB72" s="481"/>
      <c r="AC72" s="481"/>
      <c r="AD72" s="7"/>
      <c r="AE72" s="224"/>
      <c r="AF72" s="224"/>
      <c r="AG72" s="224"/>
      <c r="AI72" s="5"/>
      <c r="AJ72" s="187"/>
      <c r="AK72" s="188"/>
      <c r="AL72" s="5"/>
      <c r="AM72" s="1"/>
      <c r="AN72" s="225"/>
      <c r="AO72" s="225"/>
      <c r="AP72" s="210"/>
      <c r="AQ72" s="4"/>
      <c r="AR72" s="481"/>
      <c r="AS72" s="481"/>
      <c r="AT72" s="481"/>
      <c r="AU72" s="481"/>
      <c r="AV72" s="477"/>
      <c r="AW72" s="481"/>
      <c r="AX72" s="481"/>
      <c r="AY72" s="481"/>
      <c r="AZ72" s="481"/>
      <c r="BA72" s="7"/>
      <c r="BB72" s="224"/>
      <c r="BC72" s="224"/>
      <c r="BD72" s="224"/>
      <c r="BE72" s="230"/>
      <c r="BF72" s="7"/>
      <c r="BG72" s="187"/>
      <c r="BH72" s="195"/>
      <c r="BI72" s="1"/>
      <c r="BJ72" s="1"/>
      <c r="BK72" s="225"/>
      <c r="BL72" s="225"/>
      <c r="BM72" s="210"/>
      <c r="BN72" s="4"/>
      <c r="BO72" s="481"/>
      <c r="BP72" s="481"/>
      <c r="BQ72" s="481"/>
      <c r="BR72" s="481"/>
      <c r="BS72" s="477"/>
      <c r="BT72" s="481"/>
      <c r="BU72" s="481"/>
      <c r="BV72" s="481"/>
      <c r="BW72" s="481"/>
      <c r="BX72" s="7"/>
      <c r="BY72" s="224"/>
      <c r="BZ72" s="224"/>
      <c r="CA72" s="224"/>
      <c r="CB72" s="230"/>
      <c r="CC72" s="5"/>
      <c r="CD72" s="187"/>
    </row>
    <row r="73" spans="1:132" ht="6.9" customHeight="1" x14ac:dyDescent="0.2">
      <c r="A73" s="499">
        <v>0.65277777777777779</v>
      </c>
      <c r="B73" s="500"/>
      <c r="C73" s="500"/>
      <c r="D73" s="500"/>
      <c r="E73" s="501"/>
      <c r="F73" s="188"/>
      <c r="G73" s="5"/>
      <c r="H73" s="5"/>
      <c r="I73" s="5"/>
      <c r="J73" s="5"/>
      <c r="K73" s="5"/>
      <c r="L73" s="5"/>
      <c r="M73" s="193"/>
      <c r="N73" s="172"/>
      <c r="P73" s="1"/>
      <c r="Q73" s="225"/>
      <c r="R73" s="225"/>
      <c r="S73" s="210"/>
      <c r="T73" s="4"/>
      <c r="U73" s="481"/>
      <c r="V73" s="481"/>
      <c r="W73" s="481"/>
      <c r="X73" s="481"/>
      <c r="Y73" s="485"/>
      <c r="Z73" s="481"/>
      <c r="AA73" s="481"/>
      <c r="AB73" s="481"/>
      <c r="AC73" s="481"/>
      <c r="AD73" s="7"/>
      <c r="AE73" s="224"/>
      <c r="AF73" s="224"/>
      <c r="AG73" s="224"/>
      <c r="AI73" s="5"/>
      <c r="AJ73" s="187"/>
      <c r="AK73" s="188"/>
      <c r="AL73" s="5"/>
      <c r="AM73" s="1"/>
      <c r="AN73" s="225"/>
      <c r="AO73" s="225"/>
      <c r="AP73" s="210"/>
      <c r="AQ73" s="4"/>
      <c r="AR73" s="481"/>
      <c r="AS73" s="481"/>
      <c r="AT73" s="481"/>
      <c r="AU73" s="481"/>
      <c r="AV73" s="485"/>
      <c r="AW73" s="481"/>
      <c r="AX73" s="481"/>
      <c r="AY73" s="481"/>
      <c r="AZ73" s="481"/>
      <c r="BA73" s="7"/>
      <c r="BB73" s="224"/>
      <c r="BC73" s="224"/>
      <c r="BD73" s="224"/>
      <c r="BE73" s="230"/>
      <c r="BF73" s="7"/>
      <c r="BG73" s="187"/>
      <c r="BH73" s="172"/>
      <c r="BJ73" s="1"/>
      <c r="BK73" s="225"/>
      <c r="BL73" s="225"/>
      <c r="BM73" s="210"/>
      <c r="BN73" s="4"/>
      <c r="BO73" s="481"/>
      <c r="BP73" s="481"/>
      <c r="BQ73" s="481"/>
      <c r="BR73" s="481"/>
      <c r="BS73" s="485"/>
      <c r="BT73" s="481"/>
      <c r="BU73" s="481"/>
      <c r="BV73" s="481"/>
      <c r="BW73" s="481"/>
      <c r="BX73" s="7"/>
      <c r="BY73" s="224"/>
      <c r="BZ73" s="224"/>
      <c r="CA73" s="224"/>
      <c r="CB73" s="230"/>
      <c r="CC73" s="5"/>
      <c r="CD73" s="187"/>
    </row>
    <row r="74" spans="1:132" ht="6.9" customHeight="1" x14ac:dyDescent="0.2">
      <c r="A74" s="502"/>
      <c r="B74" s="500"/>
      <c r="C74" s="500"/>
      <c r="D74" s="500"/>
      <c r="E74" s="501"/>
      <c r="F74" s="188"/>
      <c r="G74" s="5"/>
      <c r="H74" s="5"/>
      <c r="I74" s="5"/>
      <c r="J74" s="5"/>
      <c r="K74" s="5"/>
      <c r="L74" s="5"/>
      <c r="M74" s="193"/>
      <c r="N74" s="226"/>
      <c r="O74" s="4"/>
      <c r="Q74" s="210"/>
      <c r="R74" s="210"/>
      <c r="S74" s="210"/>
      <c r="T74" s="4"/>
      <c r="U74" s="481"/>
      <c r="V74" s="481"/>
      <c r="W74" s="481"/>
      <c r="X74" s="481"/>
      <c r="Y74" s="477"/>
      <c r="Z74" s="481"/>
      <c r="AA74" s="481"/>
      <c r="AB74" s="481"/>
      <c r="AC74" s="481"/>
      <c r="AD74" s="7"/>
      <c r="AE74" s="230"/>
      <c r="AF74" s="230"/>
      <c r="AG74" s="230"/>
      <c r="AI74" s="5"/>
      <c r="AJ74" s="178"/>
      <c r="AK74" s="188"/>
      <c r="AL74" s="5"/>
      <c r="AN74" s="210"/>
      <c r="AO74" s="210"/>
      <c r="AP74" s="210"/>
      <c r="AQ74" s="4"/>
      <c r="AR74" s="481"/>
      <c r="AS74" s="481"/>
      <c r="AT74" s="481"/>
      <c r="AU74" s="481"/>
      <c r="AV74" s="477"/>
      <c r="AW74" s="481"/>
      <c r="AX74" s="481"/>
      <c r="AY74" s="481"/>
      <c r="AZ74" s="481"/>
      <c r="BA74" s="7"/>
      <c r="BB74" s="230"/>
      <c r="BC74" s="230"/>
      <c r="BD74" s="230"/>
      <c r="BE74" s="230"/>
      <c r="BF74" s="7"/>
      <c r="BG74" s="178"/>
      <c r="BH74" s="223"/>
      <c r="BI74" s="224"/>
      <c r="BK74" s="210"/>
      <c r="BL74" s="210"/>
      <c r="BM74" s="210"/>
      <c r="BN74" s="4"/>
      <c r="BO74" s="481"/>
      <c r="BP74" s="481"/>
      <c r="BQ74" s="481"/>
      <c r="BR74" s="481"/>
      <c r="BS74" s="477"/>
      <c r="BT74" s="481"/>
      <c r="BU74" s="481"/>
      <c r="BV74" s="481"/>
      <c r="BW74" s="481"/>
      <c r="BX74" s="7"/>
      <c r="BY74" s="230"/>
      <c r="BZ74" s="230"/>
      <c r="CA74" s="230"/>
      <c r="CB74" s="230"/>
      <c r="CC74" s="5"/>
      <c r="CD74" s="178"/>
    </row>
    <row r="75" spans="1:132" ht="6.9" customHeight="1" x14ac:dyDescent="0.2">
      <c r="A75" s="502"/>
      <c r="B75" s="500"/>
      <c r="C75" s="500"/>
      <c r="D75" s="500"/>
      <c r="E75" s="501"/>
      <c r="F75" s="503" t="s">
        <v>42</v>
      </c>
      <c r="G75" s="481"/>
      <c r="H75" s="481"/>
      <c r="I75" s="481"/>
      <c r="J75" s="481"/>
      <c r="K75" s="481"/>
      <c r="L75" s="481"/>
      <c r="M75" s="504"/>
      <c r="N75" s="226"/>
      <c r="O75" s="4"/>
      <c r="P75" s="481"/>
      <c r="Q75" s="481"/>
      <c r="R75" s="481"/>
      <c r="S75" s="481"/>
      <c r="T75" s="4"/>
      <c r="U75" s="481"/>
      <c r="V75" s="481"/>
      <c r="W75" s="481"/>
      <c r="X75" s="481"/>
      <c r="Y75" s="477"/>
      <c r="Z75" s="481"/>
      <c r="AA75" s="481"/>
      <c r="AB75" s="481"/>
      <c r="AC75" s="481"/>
      <c r="AD75" s="7"/>
      <c r="AE75" s="481"/>
      <c r="AF75" s="481"/>
      <c r="AG75" s="481"/>
      <c r="AH75" s="481"/>
      <c r="AI75" s="5"/>
      <c r="AJ75" s="193"/>
      <c r="AK75" s="188"/>
      <c r="AL75" s="5"/>
      <c r="AM75" s="481"/>
      <c r="AN75" s="481"/>
      <c r="AO75" s="481"/>
      <c r="AP75" s="481"/>
      <c r="AQ75" s="4"/>
      <c r="AR75" s="481"/>
      <c r="AS75" s="481"/>
      <c r="AT75" s="481"/>
      <c r="AU75" s="481"/>
      <c r="AV75" s="477"/>
      <c r="AW75" s="481"/>
      <c r="AX75" s="481"/>
      <c r="AY75" s="481"/>
      <c r="AZ75" s="481"/>
      <c r="BA75" s="7"/>
      <c r="BB75" s="481"/>
      <c r="BC75" s="481"/>
      <c r="BD75" s="481"/>
      <c r="BE75" s="481"/>
      <c r="BF75" s="7"/>
      <c r="BG75" s="193"/>
      <c r="BH75" s="223"/>
      <c r="BI75" s="224"/>
      <c r="BJ75" s="481"/>
      <c r="BK75" s="481"/>
      <c r="BL75" s="481"/>
      <c r="BM75" s="481"/>
      <c r="BN75" s="4"/>
      <c r="BO75" s="481"/>
      <c r="BP75" s="481"/>
      <c r="BQ75" s="481"/>
      <c r="BR75" s="481"/>
      <c r="BS75" s="477"/>
      <c r="BT75" s="481"/>
      <c r="BU75" s="481"/>
      <c r="BV75" s="481"/>
      <c r="BW75" s="481"/>
      <c r="BX75" s="7"/>
      <c r="BY75" s="481"/>
      <c r="BZ75" s="481"/>
      <c r="CA75" s="481"/>
      <c r="CB75" s="481"/>
      <c r="CC75" s="5"/>
      <c r="CD75" s="193"/>
    </row>
    <row r="76" spans="1:132" ht="6.9" customHeight="1" x14ac:dyDescent="0.2">
      <c r="A76" s="482" t="s">
        <v>47</v>
      </c>
      <c r="B76" s="483"/>
      <c r="C76" s="483"/>
      <c r="D76" s="483"/>
      <c r="E76" s="484"/>
      <c r="F76" s="503"/>
      <c r="G76" s="481"/>
      <c r="H76" s="481"/>
      <c r="I76" s="481"/>
      <c r="J76" s="481"/>
      <c r="K76" s="481"/>
      <c r="L76" s="481"/>
      <c r="M76" s="504"/>
      <c r="N76" s="226"/>
      <c r="O76" s="4"/>
      <c r="P76" s="481"/>
      <c r="Q76" s="481"/>
      <c r="R76" s="481"/>
      <c r="S76" s="481"/>
      <c r="T76" s="4"/>
      <c r="U76" s="481"/>
      <c r="V76" s="481"/>
      <c r="W76" s="481"/>
      <c r="X76" s="481"/>
      <c r="Y76" s="477"/>
      <c r="Z76" s="481"/>
      <c r="AA76" s="481"/>
      <c r="AB76" s="481"/>
      <c r="AC76" s="481"/>
      <c r="AD76" s="7"/>
      <c r="AE76" s="481"/>
      <c r="AF76" s="481"/>
      <c r="AG76" s="481"/>
      <c r="AH76" s="481"/>
      <c r="AI76" s="5"/>
      <c r="AJ76" s="193"/>
      <c r="AK76" s="188"/>
      <c r="AL76" s="5"/>
      <c r="AM76" s="481"/>
      <c r="AN76" s="481"/>
      <c r="AO76" s="481"/>
      <c r="AP76" s="481"/>
      <c r="AQ76" s="4"/>
      <c r="AR76" s="481"/>
      <c r="AS76" s="481"/>
      <c r="AT76" s="481"/>
      <c r="AU76" s="481"/>
      <c r="AV76" s="477"/>
      <c r="AW76" s="481"/>
      <c r="AX76" s="481"/>
      <c r="AY76" s="481"/>
      <c r="AZ76" s="481"/>
      <c r="BA76" s="7"/>
      <c r="BB76" s="481"/>
      <c r="BC76" s="481"/>
      <c r="BD76" s="481"/>
      <c r="BE76" s="481"/>
      <c r="BF76" s="7"/>
      <c r="BG76" s="193"/>
      <c r="BH76" s="223"/>
      <c r="BI76" s="224"/>
      <c r="BJ76" s="481"/>
      <c r="BK76" s="481"/>
      <c r="BL76" s="481"/>
      <c r="BM76" s="481"/>
      <c r="BN76" s="4"/>
      <c r="BO76" s="481"/>
      <c r="BP76" s="481"/>
      <c r="BQ76" s="481"/>
      <c r="BR76" s="481"/>
      <c r="BS76" s="477"/>
      <c r="BT76" s="481"/>
      <c r="BU76" s="481"/>
      <c r="BV76" s="481"/>
      <c r="BW76" s="481"/>
      <c r="BX76" s="7"/>
      <c r="BY76" s="481"/>
      <c r="BZ76" s="481"/>
      <c r="CA76" s="481"/>
      <c r="CB76" s="481"/>
      <c r="CC76" s="5"/>
      <c r="CD76" s="193"/>
    </row>
    <row r="77" spans="1:132" ht="6.9" customHeight="1" x14ac:dyDescent="0.2">
      <c r="A77" s="482"/>
      <c r="B77" s="483"/>
      <c r="C77" s="483"/>
      <c r="D77" s="483"/>
      <c r="E77" s="484"/>
      <c r="F77" s="503"/>
      <c r="G77" s="481"/>
      <c r="H77" s="481"/>
      <c r="I77" s="481"/>
      <c r="J77" s="481"/>
      <c r="K77" s="481"/>
      <c r="L77" s="481"/>
      <c r="M77" s="504"/>
      <c r="N77" s="226"/>
      <c r="O77" s="4"/>
      <c r="P77" s="481"/>
      <c r="Q77" s="481"/>
      <c r="R77" s="481"/>
      <c r="S77" s="481"/>
      <c r="T77" s="4"/>
      <c r="U77" s="481"/>
      <c r="V77" s="481"/>
      <c r="W77" s="481"/>
      <c r="X77" s="481"/>
      <c r="Y77" s="485"/>
      <c r="Z77" s="481"/>
      <c r="AA77" s="481"/>
      <c r="AB77" s="481"/>
      <c r="AC77" s="481"/>
      <c r="AD77" s="7"/>
      <c r="AE77" s="481"/>
      <c r="AF77" s="481"/>
      <c r="AG77" s="481"/>
      <c r="AH77" s="481"/>
      <c r="AI77" s="5"/>
      <c r="AJ77" s="193"/>
      <c r="AK77" s="188"/>
      <c r="AL77" s="5"/>
      <c r="AM77" s="481"/>
      <c r="AN77" s="481"/>
      <c r="AO77" s="481"/>
      <c r="AP77" s="481"/>
      <c r="AQ77" s="4"/>
      <c r="AR77" s="481"/>
      <c r="AS77" s="481"/>
      <c r="AT77" s="481"/>
      <c r="AU77" s="481"/>
      <c r="AV77" s="485"/>
      <c r="AW77" s="481"/>
      <c r="AX77" s="481"/>
      <c r="AY77" s="481"/>
      <c r="AZ77" s="481"/>
      <c r="BA77" s="7"/>
      <c r="BB77" s="481"/>
      <c r="BC77" s="481"/>
      <c r="BD77" s="481"/>
      <c r="BE77" s="481"/>
      <c r="BF77" s="7"/>
      <c r="BG77" s="193"/>
      <c r="BH77" s="223"/>
      <c r="BI77" s="224"/>
      <c r="BJ77" s="481"/>
      <c r="BK77" s="481"/>
      <c r="BL77" s="481"/>
      <c r="BM77" s="481"/>
      <c r="BN77" s="4"/>
      <c r="BO77" s="481"/>
      <c r="BP77" s="481"/>
      <c r="BQ77" s="481"/>
      <c r="BR77" s="481"/>
      <c r="BS77" s="485"/>
      <c r="BT77" s="481"/>
      <c r="BU77" s="481"/>
      <c r="BV77" s="481"/>
      <c r="BW77" s="481"/>
      <c r="BX77" s="7"/>
      <c r="BY77" s="481"/>
      <c r="BZ77" s="481"/>
      <c r="CA77" s="481"/>
      <c r="CB77" s="481"/>
      <c r="CC77" s="5"/>
      <c r="CD77" s="193"/>
    </row>
    <row r="78" spans="1:132" ht="6.9" customHeight="1" x14ac:dyDescent="0.2">
      <c r="A78" s="486">
        <v>0.70138888888888884</v>
      </c>
      <c r="B78" s="487"/>
      <c r="C78" s="487"/>
      <c r="D78" s="487"/>
      <c r="E78" s="488"/>
      <c r="F78" s="503"/>
      <c r="G78" s="481"/>
      <c r="H78" s="481"/>
      <c r="I78" s="481"/>
      <c r="J78" s="481"/>
      <c r="K78" s="481"/>
      <c r="L78" s="481"/>
      <c r="M78" s="504"/>
      <c r="N78" s="172"/>
      <c r="P78" s="481"/>
      <c r="Q78" s="481"/>
      <c r="R78" s="481"/>
      <c r="S78" s="481"/>
      <c r="T78" s="4"/>
      <c r="U78" s="481"/>
      <c r="V78" s="481"/>
      <c r="W78" s="481"/>
      <c r="X78" s="481"/>
      <c r="Y78" s="477"/>
      <c r="Z78" s="481"/>
      <c r="AA78" s="481"/>
      <c r="AB78" s="481"/>
      <c r="AC78" s="481"/>
      <c r="AD78" s="7"/>
      <c r="AE78" s="481"/>
      <c r="AF78" s="481"/>
      <c r="AG78" s="481"/>
      <c r="AH78" s="481"/>
      <c r="AI78" s="5"/>
      <c r="AJ78" s="193"/>
      <c r="AK78" s="188"/>
      <c r="AL78" s="5"/>
      <c r="AM78" s="481"/>
      <c r="AN78" s="481"/>
      <c r="AO78" s="481"/>
      <c r="AP78" s="481"/>
      <c r="AQ78" s="4"/>
      <c r="AR78" s="481"/>
      <c r="AS78" s="481"/>
      <c r="AT78" s="481"/>
      <c r="AU78" s="481"/>
      <c r="AV78" s="477"/>
      <c r="AW78" s="481"/>
      <c r="AX78" s="481"/>
      <c r="AY78" s="481"/>
      <c r="AZ78" s="481"/>
      <c r="BA78" s="7"/>
      <c r="BB78" s="481"/>
      <c r="BC78" s="481"/>
      <c r="BD78" s="481"/>
      <c r="BE78" s="481"/>
      <c r="BF78" s="7"/>
      <c r="BG78" s="193"/>
      <c r="BH78" s="172"/>
      <c r="BJ78" s="481"/>
      <c r="BK78" s="481"/>
      <c r="BL78" s="481"/>
      <c r="BM78" s="481"/>
      <c r="BN78" s="4"/>
      <c r="BO78" s="481"/>
      <c r="BP78" s="481"/>
      <c r="BQ78" s="481"/>
      <c r="BR78" s="481"/>
      <c r="BS78" s="477"/>
      <c r="BT78" s="481"/>
      <c r="BU78" s="481"/>
      <c r="BV78" s="481"/>
      <c r="BW78" s="481"/>
      <c r="BX78" s="7"/>
      <c r="BY78" s="481"/>
      <c r="BZ78" s="481"/>
      <c r="CA78" s="481"/>
      <c r="CB78" s="481"/>
      <c r="CC78" s="5"/>
      <c r="CD78" s="193"/>
      <c r="DL78" t="s">
        <v>109</v>
      </c>
    </row>
    <row r="79" spans="1:132" ht="6.9" customHeight="1" x14ac:dyDescent="0.2">
      <c r="A79" s="489"/>
      <c r="B79" s="487"/>
      <c r="C79" s="487"/>
      <c r="D79" s="487"/>
      <c r="E79" s="488"/>
      <c r="F79" s="188"/>
      <c r="G79" s="5"/>
      <c r="H79" s="5"/>
      <c r="I79" s="5"/>
      <c r="J79" s="5"/>
      <c r="K79" s="5"/>
      <c r="L79" s="5"/>
      <c r="M79" s="193"/>
      <c r="N79" s="490" t="s">
        <v>48</v>
      </c>
      <c r="O79" s="491"/>
      <c r="P79" s="491"/>
      <c r="Q79" s="491"/>
      <c r="R79" s="491"/>
      <c r="S79" s="491"/>
      <c r="T79" s="4"/>
      <c r="U79" s="481"/>
      <c r="V79" s="481"/>
      <c r="W79" s="481"/>
      <c r="X79" s="481"/>
      <c r="Y79" s="477"/>
      <c r="Z79" s="481"/>
      <c r="AA79" s="481"/>
      <c r="AB79" s="481"/>
      <c r="AC79" s="481"/>
      <c r="AD79" s="7"/>
      <c r="AE79" s="491" t="s">
        <v>49</v>
      </c>
      <c r="AF79" s="491"/>
      <c r="AG79" s="491"/>
      <c r="AH79" s="491"/>
      <c r="AI79" s="491"/>
      <c r="AJ79" s="493"/>
      <c r="AK79" s="490" t="s">
        <v>48</v>
      </c>
      <c r="AL79" s="491"/>
      <c r="AM79" s="491"/>
      <c r="AN79" s="491"/>
      <c r="AO79" s="491"/>
      <c r="AP79" s="491"/>
      <c r="AQ79" s="4"/>
      <c r="AR79" s="481"/>
      <c r="AS79" s="481"/>
      <c r="AT79" s="481"/>
      <c r="AU79" s="481"/>
      <c r="AV79" s="477"/>
      <c r="AW79" s="481"/>
      <c r="AX79" s="481"/>
      <c r="AY79" s="481"/>
      <c r="AZ79" s="481"/>
      <c r="BA79" s="7"/>
      <c r="BB79" s="491" t="s">
        <v>49</v>
      </c>
      <c r="BC79" s="491"/>
      <c r="BD79" s="491"/>
      <c r="BE79" s="491"/>
      <c r="BF79" s="491"/>
      <c r="BG79" s="493"/>
      <c r="BH79" s="490" t="s">
        <v>48</v>
      </c>
      <c r="BI79" s="491"/>
      <c r="BJ79" s="491"/>
      <c r="BK79" s="491"/>
      <c r="BL79" s="491"/>
      <c r="BM79" s="491"/>
      <c r="BN79" s="4"/>
      <c r="BO79" s="481"/>
      <c r="BP79" s="481"/>
      <c r="BQ79" s="481"/>
      <c r="BR79" s="481"/>
      <c r="BS79" s="477"/>
      <c r="BT79" s="481"/>
      <c r="BU79" s="481"/>
      <c r="BV79" s="481"/>
      <c r="BW79" s="481"/>
      <c r="BX79" s="7"/>
      <c r="BY79" s="491" t="s">
        <v>49</v>
      </c>
      <c r="BZ79" s="491"/>
      <c r="CA79" s="491"/>
      <c r="CB79" s="491"/>
      <c r="CC79" s="491"/>
      <c r="CD79" s="493"/>
    </row>
    <row r="80" spans="1:132" ht="6" customHeight="1" x14ac:dyDescent="0.2">
      <c r="A80" s="489"/>
      <c r="B80" s="487"/>
      <c r="C80" s="487"/>
      <c r="D80" s="487"/>
      <c r="E80" s="488"/>
      <c r="F80" s="188"/>
      <c r="G80" s="5"/>
      <c r="H80" s="5"/>
      <c r="I80" s="5"/>
      <c r="J80" s="5"/>
      <c r="K80" s="5"/>
      <c r="L80" s="5"/>
      <c r="M80" s="193"/>
      <c r="N80" s="490"/>
      <c r="O80" s="491"/>
      <c r="P80" s="491"/>
      <c r="Q80" s="491"/>
      <c r="R80" s="491"/>
      <c r="S80" s="491"/>
      <c r="T80" s="4"/>
      <c r="U80" s="481"/>
      <c r="V80" s="481"/>
      <c r="W80" s="481"/>
      <c r="X80" s="481"/>
      <c r="Y80" s="477"/>
      <c r="Z80" s="481"/>
      <c r="AA80" s="481"/>
      <c r="AB80" s="481"/>
      <c r="AC80" s="481"/>
      <c r="AD80" s="7"/>
      <c r="AE80" s="491"/>
      <c r="AF80" s="491"/>
      <c r="AG80" s="491"/>
      <c r="AH80" s="491"/>
      <c r="AI80" s="491"/>
      <c r="AJ80" s="493"/>
      <c r="AK80" s="490"/>
      <c r="AL80" s="491"/>
      <c r="AM80" s="491"/>
      <c r="AN80" s="491"/>
      <c r="AO80" s="491"/>
      <c r="AP80" s="491"/>
      <c r="AQ80" s="4"/>
      <c r="AR80" s="481"/>
      <c r="AS80" s="481"/>
      <c r="AT80" s="481"/>
      <c r="AU80" s="481"/>
      <c r="AV80" s="477"/>
      <c r="AW80" s="481"/>
      <c r="AX80" s="481"/>
      <c r="AY80" s="481"/>
      <c r="AZ80" s="481"/>
      <c r="BA80" s="7"/>
      <c r="BB80" s="491"/>
      <c r="BC80" s="491"/>
      <c r="BD80" s="491"/>
      <c r="BE80" s="491"/>
      <c r="BF80" s="491"/>
      <c r="BG80" s="493"/>
      <c r="BH80" s="490"/>
      <c r="BI80" s="491"/>
      <c r="BJ80" s="491"/>
      <c r="BK80" s="491"/>
      <c r="BL80" s="491"/>
      <c r="BM80" s="491"/>
      <c r="BN80" s="4"/>
      <c r="BO80" s="481"/>
      <c r="BP80" s="481"/>
      <c r="BQ80" s="481"/>
      <c r="BR80" s="481"/>
      <c r="BS80" s="477"/>
      <c r="BT80" s="481"/>
      <c r="BU80" s="481"/>
      <c r="BV80" s="481"/>
      <c r="BW80" s="481"/>
      <c r="BX80" s="7"/>
      <c r="BY80" s="491"/>
      <c r="BZ80" s="491"/>
      <c r="CA80" s="491"/>
      <c r="CB80" s="491"/>
      <c r="CC80" s="491"/>
      <c r="CD80" s="493"/>
    </row>
    <row r="81" spans="1:82" ht="6" customHeight="1" x14ac:dyDescent="0.2">
      <c r="A81" s="202"/>
      <c r="E81" s="178"/>
      <c r="F81" s="188"/>
      <c r="G81" s="5"/>
      <c r="H81" s="5"/>
      <c r="I81" s="5"/>
      <c r="J81" s="5"/>
      <c r="K81" s="5"/>
      <c r="L81" s="5"/>
      <c r="M81" s="193"/>
      <c r="N81" s="490"/>
      <c r="O81" s="491"/>
      <c r="P81" s="491"/>
      <c r="Q81" s="491"/>
      <c r="R81" s="491"/>
      <c r="S81" s="491"/>
      <c r="T81" s="4"/>
      <c r="U81" s="481"/>
      <c r="V81" s="481"/>
      <c r="W81" s="481"/>
      <c r="X81" s="481"/>
      <c r="Y81" s="485"/>
      <c r="Z81" s="481"/>
      <c r="AA81" s="481"/>
      <c r="AB81" s="481"/>
      <c r="AC81" s="481"/>
      <c r="AD81" s="7"/>
      <c r="AE81" s="491"/>
      <c r="AF81" s="491"/>
      <c r="AG81" s="491"/>
      <c r="AH81" s="491"/>
      <c r="AI81" s="491"/>
      <c r="AJ81" s="493"/>
      <c r="AK81" s="490"/>
      <c r="AL81" s="491"/>
      <c r="AM81" s="491"/>
      <c r="AN81" s="491"/>
      <c r="AO81" s="491"/>
      <c r="AP81" s="491"/>
      <c r="AQ81" s="4"/>
      <c r="AR81" s="481"/>
      <c r="AS81" s="481"/>
      <c r="AT81" s="481"/>
      <c r="AU81" s="481"/>
      <c r="AV81" s="485"/>
      <c r="AW81" s="481"/>
      <c r="AX81" s="481"/>
      <c r="AY81" s="481"/>
      <c r="AZ81" s="481"/>
      <c r="BA81" s="7"/>
      <c r="BB81" s="491"/>
      <c r="BC81" s="491"/>
      <c r="BD81" s="491"/>
      <c r="BE81" s="491"/>
      <c r="BF81" s="491"/>
      <c r="BG81" s="493"/>
      <c r="BH81" s="490"/>
      <c r="BI81" s="491"/>
      <c r="BJ81" s="491"/>
      <c r="BK81" s="491"/>
      <c r="BL81" s="491"/>
      <c r="BM81" s="491"/>
      <c r="BN81" s="4"/>
      <c r="BO81" s="481"/>
      <c r="BP81" s="481"/>
      <c r="BQ81" s="481"/>
      <c r="BR81" s="481"/>
      <c r="BS81" s="485"/>
      <c r="BT81" s="481"/>
      <c r="BU81" s="481"/>
      <c r="BV81" s="481"/>
      <c r="BW81" s="481"/>
      <c r="BX81" s="7"/>
      <c r="BY81" s="491"/>
      <c r="BZ81" s="491"/>
      <c r="CA81" s="491"/>
      <c r="CB81" s="491"/>
      <c r="CC81" s="491"/>
      <c r="CD81" s="493"/>
    </row>
    <row r="82" spans="1:82" ht="6" customHeight="1" x14ac:dyDescent="0.2">
      <c r="A82" s="206"/>
      <c r="B82" s="177"/>
      <c r="C82" s="177"/>
      <c r="D82" s="177"/>
      <c r="E82" s="198"/>
      <c r="F82" s="194"/>
      <c r="G82" s="179"/>
      <c r="H82" s="179"/>
      <c r="I82" s="179"/>
      <c r="J82" s="179"/>
      <c r="K82" s="179"/>
      <c r="L82" s="179"/>
      <c r="M82" s="183"/>
      <c r="N82" s="494"/>
      <c r="O82" s="495"/>
      <c r="P82" s="495"/>
      <c r="Q82" s="495"/>
      <c r="R82" s="495"/>
      <c r="S82" s="495"/>
      <c r="T82" s="227"/>
      <c r="U82" s="492"/>
      <c r="V82" s="492"/>
      <c r="W82" s="492"/>
      <c r="X82" s="492"/>
      <c r="Y82" s="496"/>
      <c r="Z82" s="492"/>
      <c r="AA82" s="492"/>
      <c r="AB82" s="492"/>
      <c r="AC82" s="492"/>
      <c r="AD82" s="231"/>
      <c r="AE82" s="495"/>
      <c r="AF82" s="495"/>
      <c r="AG82" s="495"/>
      <c r="AH82" s="495"/>
      <c r="AI82" s="495"/>
      <c r="AJ82" s="497"/>
      <c r="AK82" s="494"/>
      <c r="AL82" s="495"/>
      <c r="AM82" s="495"/>
      <c r="AN82" s="495"/>
      <c r="AO82" s="495"/>
      <c r="AP82" s="495"/>
      <c r="AQ82" s="227"/>
      <c r="AR82" s="492"/>
      <c r="AS82" s="492"/>
      <c r="AT82" s="492"/>
      <c r="AU82" s="492"/>
      <c r="AV82" s="496"/>
      <c r="AW82" s="492"/>
      <c r="AX82" s="492"/>
      <c r="AY82" s="492"/>
      <c r="AZ82" s="492"/>
      <c r="BA82" s="231"/>
      <c r="BB82" s="495"/>
      <c r="BC82" s="495"/>
      <c r="BD82" s="495"/>
      <c r="BE82" s="495"/>
      <c r="BF82" s="495"/>
      <c r="BG82" s="497"/>
      <c r="BH82" s="494"/>
      <c r="BI82" s="495"/>
      <c r="BJ82" s="495"/>
      <c r="BK82" s="495"/>
      <c r="BL82" s="495"/>
      <c r="BM82" s="495"/>
      <c r="BN82" s="227"/>
      <c r="BO82" s="492"/>
      <c r="BP82" s="492"/>
      <c r="BQ82" s="492"/>
      <c r="BR82" s="492"/>
      <c r="BS82" s="496"/>
      <c r="BT82" s="492"/>
      <c r="BU82" s="492"/>
      <c r="BV82" s="492"/>
      <c r="BW82" s="492"/>
      <c r="BX82" s="231"/>
      <c r="BY82" s="495"/>
      <c r="BZ82" s="495"/>
      <c r="CA82" s="495"/>
      <c r="CB82" s="495"/>
      <c r="CC82" s="495"/>
      <c r="CD82" s="497"/>
    </row>
    <row r="83" spans="1:82" ht="6" customHeight="1" x14ac:dyDescent="0.2">
      <c r="A83" s="203"/>
      <c r="F83" s="5"/>
      <c r="G83" s="5"/>
      <c r="H83" s="5"/>
      <c r="I83" s="5"/>
      <c r="J83" s="5"/>
      <c r="K83" s="5"/>
      <c r="L83" s="5"/>
      <c r="M83" s="5"/>
      <c r="N83" s="1"/>
      <c r="O83" s="1"/>
      <c r="P83" s="1"/>
      <c r="Q83" s="1"/>
      <c r="R83" s="1"/>
      <c r="S83" s="1"/>
      <c r="T83" s="4"/>
      <c r="U83" s="5"/>
      <c r="V83" s="5"/>
      <c r="W83" s="5"/>
      <c r="X83" s="5"/>
      <c r="Y83" s="5"/>
      <c r="Z83" s="5"/>
      <c r="AA83" s="5"/>
      <c r="AB83" s="5"/>
      <c r="AC83" s="5"/>
      <c r="AD83" s="7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4"/>
      <c r="AR83" s="5"/>
      <c r="AS83" s="5"/>
      <c r="AT83" s="5"/>
      <c r="AU83" s="5"/>
      <c r="AV83" s="5"/>
      <c r="AW83" s="5"/>
      <c r="AX83" s="5"/>
      <c r="AY83" s="5"/>
      <c r="AZ83" s="5"/>
      <c r="BA83" s="7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4"/>
      <c r="BO83" s="5"/>
      <c r="BP83" s="5"/>
      <c r="BQ83" s="5"/>
      <c r="BR83" s="5"/>
      <c r="BS83" s="5"/>
      <c r="BT83" s="5"/>
      <c r="BU83" s="5"/>
      <c r="BV83" s="5"/>
      <c r="BW83" s="5"/>
      <c r="BX83" s="7"/>
      <c r="BY83" s="1"/>
      <c r="BZ83" s="1"/>
      <c r="CA83" s="1"/>
      <c r="CB83" s="1"/>
      <c r="CC83" s="1"/>
      <c r="CD83" s="1"/>
    </row>
    <row r="84" spans="1:82" ht="6" customHeight="1" x14ac:dyDescent="0.2">
      <c r="A84" s="203"/>
      <c r="F84" s="5"/>
      <c r="G84" s="5"/>
      <c r="H84" s="5"/>
      <c r="I84" s="5"/>
      <c r="J84" s="5"/>
      <c r="K84" s="5"/>
      <c r="L84" s="5"/>
      <c r="M84" s="5"/>
      <c r="N84" s="1"/>
      <c r="O84" s="1"/>
      <c r="P84" s="1"/>
      <c r="Q84" s="1"/>
      <c r="R84" s="1"/>
      <c r="S84" s="1"/>
      <c r="T84" s="4"/>
      <c r="U84" s="5"/>
      <c r="V84" s="5"/>
      <c r="W84" s="5"/>
      <c r="X84" s="5"/>
      <c r="Y84" s="5"/>
      <c r="Z84" s="5"/>
      <c r="AA84" s="5"/>
      <c r="AB84" s="5"/>
      <c r="AC84" s="5"/>
      <c r="AD84" s="7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4"/>
      <c r="AR84" s="5"/>
      <c r="AS84" s="5"/>
      <c r="AT84" s="5"/>
      <c r="AU84" s="5"/>
      <c r="AV84" s="5"/>
      <c r="AW84" s="5"/>
      <c r="AX84" s="5"/>
      <c r="AY84" s="5"/>
      <c r="AZ84" s="5"/>
      <c r="BA84" s="7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4"/>
      <c r="BO84" s="5"/>
      <c r="BP84" s="5"/>
      <c r="BQ84" s="5"/>
      <c r="BR84" s="5"/>
      <c r="BS84" s="5"/>
      <c r="BT84" s="5"/>
      <c r="BU84" s="5"/>
      <c r="BV84" s="5"/>
      <c r="BW84" s="5"/>
      <c r="BX84" s="7"/>
      <c r="BY84" s="1"/>
      <c r="BZ84" s="1"/>
      <c r="CA84" s="1"/>
      <c r="CB84" s="1"/>
      <c r="CC84" s="1"/>
      <c r="CD84" s="1"/>
    </row>
    <row r="85" spans="1:82" ht="6" customHeight="1" x14ac:dyDescent="0.2">
      <c r="A85" s="477" t="s">
        <v>56</v>
      </c>
      <c r="B85" s="477"/>
      <c r="C85" s="477"/>
      <c r="D85" s="477"/>
      <c r="E85" s="477"/>
      <c r="F85" s="477"/>
      <c r="G85" s="477"/>
      <c r="H85" s="477"/>
      <c r="I85" s="477"/>
      <c r="J85" s="477"/>
      <c r="K85" s="477"/>
      <c r="L85" s="477"/>
      <c r="M85" s="477"/>
      <c r="N85" s="477"/>
      <c r="O85" s="477"/>
      <c r="P85" s="477"/>
      <c r="Q85" s="477"/>
      <c r="R85" s="477"/>
      <c r="S85" s="477"/>
      <c r="T85" s="477"/>
      <c r="U85" s="477"/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  <c r="AH85" s="477"/>
      <c r="AI85" s="477"/>
      <c r="AJ85" s="477"/>
      <c r="AK85" s="477"/>
      <c r="AL85" s="477"/>
      <c r="AM85" s="477"/>
      <c r="AN85" s="477"/>
      <c r="AO85" s="477"/>
      <c r="AP85" s="477"/>
      <c r="AQ85" s="477"/>
      <c r="AR85" s="477"/>
      <c r="AS85" s="477"/>
      <c r="AT85" s="477"/>
      <c r="AU85" s="477"/>
      <c r="AV85" s="477"/>
      <c r="AW85" s="477"/>
      <c r="AX85" s="477"/>
      <c r="AY85" s="477"/>
      <c r="AZ85" s="477"/>
      <c r="BA85" s="477"/>
      <c r="BB85" s="477"/>
      <c r="BC85" s="477"/>
      <c r="BD85" s="477"/>
      <c r="BE85" s="477"/>
      <c r="BF85" s="477"/>
      <c r="BG85" s="477"/>
      <c r="BH85" s="477"/>
      <c r="BI85" s="477"/>
      <c r="BJ85" s="477"/>
      <c r="BK85" s="477"/>
      <c r="BL85" s="477"/>
      <c r="BM85" s="477"/>
      <c r="BN85" s="477"/>
      <c r="BO85" s="477"/>
      <c r="BP85" s="477"/>
      <c r="BQ85" s="477"/>
      <c r="BR85" s="477"/>
      <c r="BS85" s="477"/>
      <c r="BT85" s="477"/>
      <c r="BU85" s="477"/>
      <c r="BV85" s="477"/>
      <c r="BW85" s="477"/>
      <c r="BX85" s="477"/>
      <c r="BY85" s="477"/>
      <c r="BZ85" s="477"/>
      <c r="CA85" s="3"/>
      <c r="CB85" s="3"/>
    </row>
    <row r="86" spans="1:82" ht="6" customHeight="1" x14ac:dyDescent="0.2">
      <c r="A86" s="477"/>
      <c r="B86" s="477"/>
      <c r="C86" s="477"/>
      <c r="D86" s="477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7"/>
      <c r="AL86" s="477"/>
      <c r="AM86" s="477"/>
      <c r="AN86" s="477"/>
      <c r="AO86" s="477"/>
      <c r="AP86" s="477"/>
      <c r="AQ86" s="477"/>
      <c r="AR86" s="477"/>
      <c r="AS86" s="477"/>
      <c r="AT86" s="477"/>
      <c r="AU86" s="477"/>
      <c r="AV86" s="477"/>
      <c r="AW86" s="477"/>
      <c r="AX86" s="477"/>
      <c r="AY86" s="477"/>
      <c r="AZ86" s="477"/>
      <c r="BA86" s="477"/>
      <c r="BB86" s="477"/>
      <c r="BC86" s="477"/>
      <c r="BD86" s="477"/>
      <c r="BE86" s="477"/>
      <c r="BF86" s="477"/>
      <c r="BG86" s="477"/>
      <c r="BH86" s="477"/>
      <c r="BI86" s="477"/>
      <c r="BJ86" s="477"/>
      <c r="BK86" s="477"/>
      <c r="BL86" s="477"/>
      <c r="BM86" s="477"/>
      <c r="BN86" s="477"/>
      <c r="BO86" s="477"/>
      <c r="BP86" s="477"/>
      <c r="BQ86" s="477"/>
      <c r="BR86" s="477"/>
      <c r="BS86" s="477"/>
      <c r="BT86" s="477"/>
      <c r="BU86" s="477"/>
      <c r="BV86" s="477"/>
      <c r="BW86" s="477"/>
      <c r="BX86" s="477"/>
      <c r="BY86" s="477"/>
      <c r="BZ86" s="477"/>
      <c r="CA86" s="3"/>
      <c r="CB86" s="3"/>
    </row>
    <row r="87" spans="1:82" ht="6" customHeight="1" x14ac:dyDescent="0.2">
      <c r="A87" s="477"/>
      <c r="B87" s="477"/>
      <c r="C87" s="477"/>
      <c r="D87" s="477"/>
      <c r="E87" s="477"/>
      <c r="F87" s="477"/>
      <c r="G87" s="477"/>
      <c r="H87" s="477"/>
      <c r="I87" s="477"/>
      <c r="J87" s="477"/>
      <c r="K87" s="477"/>
      <c r="L87" s="477"/>
      <c r="M87" s="477"/>
      <c r="N87" s="477"/>
      <c r="O87" s="477"/>
      <c r="P87" s="477"/>
      <c r="Q87" s="477"/>
      <c r="R87" s="477"/>
      <c r="S87" s="477"/>
      <c r="T87" s="477"/>
      <c r="U87" s="477"/>
      <c r="V87" s="477"/>
      <c r="W87" s="477"/>
      <c r="X87" s="477"/>
      <c r="Y87" s="477"/>
      <c r="Z87" s="477"/>
      <c r="AA87" s="477"/>
      <c r="AB87" s="477"/>
      <c r="AC87" s="477"/>
      <c r="AD87" s="477"/>
      <c r="AE87" s="477"/>
      <c r="AF87" s="477"/>
      <c r="AG87" s="477"/>
      <c r="AH87" s="477"/>
      <c r="AI87" s="477"/>
      <c r="AJ87" s="477"/>
      <c r="AK87" s="477"/>
      <c r="AL87" s="477"/>
      <c r="AM87" s="477"/>
      <c r="AN87" s="477"/>
      <c r="AO87" s="477"/>
      <c r="AP87" s="477"/>
      <c r="AQ87" s="477"/>
      <c r="AR87" s="477"/>
      <c r="AS87" s="477"/>
      <c r="AT87" s="477"/>
      <c r="AU87" s="477"/>
      <c r="AV87" s="477"/>
      <c r="AW87" s="477"/>
      <c r="AX87" s="477"/>
      <c r="AY87" s="477"/>
      <c r="AZ87" s="477"/>
      <c r="BA87" s="477"/>
      <c r="BB87" s="477"/>
      <c r="BC87" s="477"/>
      <c r="BD87" s="477"/>
      <c r="BE87" s="477"/>
      <c r="BF87" s="477"/>
      <c r="BG87" s="477"/>
      <c r="BH87" s="477"/>
      <c r="BI87" s="477"/>
      <c r="BJ87" s="477"/>
      <c r="BK87" s="477"/>
      <c r="BL87" s="477"/>
      <c r="BM87" s="477"/>
      <c r="BN87" s="477"/>
      <c r="BO87" s="477"/>
      <c r="BP87" s="477"/>
      <c r="BQ87" s="477"/>
      <c r="BR87" s="477"/>
      <c r="BS87" s="477"/>
      <c r="BT87" s="477"/>
      <c r="BU87" s="477"/>
      <c r="BV87" s="477"/>
      <c r="BW87" s="477"/>
      <c r="BX87" s="477"/>
      <c r="BY87" s="477"/>
      <c r="BZ87" s="477"/>
      <c r="CA87" s="3"/>
      <c r="CB87" s="3"/>
    </row>
    <row r="88" spans="1:82" ht="6" customHeight="1" x14ac:dyDescent="0.2">
      <c r="A88" s="477" t="s">
        <v>103</v>
      </c>
      <c r="B88" s="477"/>
      <c r="C88" s="477"/>
      <c r="D88" s="477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7"/>
      <c r="AK88" s="477"/>
      <c r="AL88" s="477"/>
      <c r="AM88" s="477"/>
      <c r="AN88" s="477"/>
      <c r="AO88" s="477"/>
      <c r="AP88" s="477"/>
      <c r="AQ88" s="477"/>
      <c r="AR88" s="477"/>
      <c r="AS88" s="477"/>
      <c r="AT88" s="477"/>
      <c r="AU88" s="477"/>
      <c r="AV88" s="477"/>
      <c r="AW88" s="477"/>
      <c r="AX88" s="477"/>
      <c r="AY88" s="477"/>
      <c r="AZ88" s="477"/>
      <c r="BA88" s="477"/>
      <c r="BB88" s="477"/>
      <c r="BC88" s="477"/>
      <c r="BD88" s="477"/>
      <c r="BE88" s="477"/>
      <c r="BF88" s="477"/>
      <c r="BG88" s="477"/>
      <c r="BH88" s="477"/>
      <c r="BI88" s="477"/>
      <c r="BJ88" s="477"/>
      <c r="BK88" s="477"/>
      <c r="BL88" s="477"/>
      <c r="BM88" s="477"/>
      <c r="BN88" s="477"/>
      <c r="BO88" s="477"/>
      <c r="BP88" s="477"/>
      <c r="BQ88" s="477"/>
      <c r="BR88" s="477"/>
      <c r="BS88" s="477"/>
      <c r="BT88" s="477"/>
      <c r="BU88" s="477"/>
      <c r="BV88" s="477"/>
      <c r="BW88" s="477"/>
      <c r="BX88" s="477"/>
      <c r="BY88" s="477"/>
      <c r="BZ88" s="477"/>
      <c r="CA88" s="3"/>
      <c r="CB88" s="3"/>
    </row>
    <row r="89" spans="1:82" ht="6" customHeight="1" x14ac:dyDescent="0.2">
      <c r="A89" s="477"/>
      <c r="B89" s="477"/>
      <c r="C89" s="477"/>
      <c r="D89" s="477"/>
      <c r="E89" s="477"/>
      <c r="F89" s="477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477"/>
      <c r="AL89" s="477"/>
      <c r="AM89" s="477"/>
      <c r="AN89" s="477"/>
      <c r="AO89" s="477"/>
      <c r="AP89" s="477"/>
      <c r="AQ89" s="477"/>
      <c r="AR89" s="477"/>
      <c r="AS89" s="477"/>
      <c r="AT89" s="477"/>
      <c r="AU89" s="477"/>
      <c r="AV89" s="477"/>
      <c r="AW89" s="477"/>
      <c r="AX89" s="477"/>
      <c r="AY89" s="477"/>
      <c r="AZ89" s="477"/>
      <c r="BA89" s="477"/>
      <c r="BB89" s="477"/>
      <c r="BC89" s="477"/>
      <c r="BD89" s="477"/>
      <c r="BE89" s="477"/>
      <c r="BF89" s="477"/>
      <c r="BG89" s="477"/>
      <c r="BH89" s="477"/>
      <c r="BI89" s="477"/>
      <c r="BJ89" s="477"/>
      <c r="BK89" s="477"/>
      <c r="BL89" s="477"/>
      <c r="BM89" s="477"/>
      <c r="BN89" s="477"/>
      <c r="BO89" s="477"/>
      <c r="BP89" s="477"/>
      <c r="BQ89" s="477"/>
      <c r="BR89" s="477"/>
      <c r="BS89" s="477"/>
      <c r="BT89" s="477"/>
      <c r="BU89" s="477"/>
      <c r="BV89" s="477"/>
      <c r="BW89" s="477"/>
      <c r="BX89" s="477"/>
      <c r="BY89" s="477"/>
      <c r="BZ89" s="477"/>
      <c r="CA89" s="3"/>
      <c r="CB89" s="3"/>
    </row>
    <row r="90" spans="1:82" ht="6" customHeight="1" x14ac:dyDescent="0.2">
      <c r="A90" s="477"/>
      <c r="B90" s="477"/>
      <c r="C90" s="477"/>
      <c r="D90" s="477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7"/>
      <c r="AL90" s="477"/>
      <c r="AM90" s="477"/>
      <c r="AN90" s="477"/>
      <c r="AO90" s="477"/>
      <c r="AP90" s="477"/>
      <c r="AQ90" s="477"/>
      <c r="AR90" s="477"/>
      <c r="AS90" s="477"/>
      <c r="AT90" s="477"/>
      <c r="AU90" s="477"/>
      <c r="AV90" s="477"/>
      <c r="AW90" s="477"/>
      <c r="AX90" s="477"/>
      <c r="AY90" s="477"/>
      <c r="AZ90" s="477"/>
      <c r="BA90" s="477"/>
      <c r="BB90" s="477"/>
      <c r="BC90" s="477"/>
      <c r="BD90" s="477"/>
      <c r="BE90" s="477"/>
      <c r="BF90" s="477"/>
      <c r="BG90" s="477"/>
      <c r="BH90" s="477"/>
      <c r="BI90" s="477"/>
      <c r="BJ90" s="477"/>
      <c r="BK90" s="477"/>
      <c r="BL90" s="477"/>
      <c r="BM90" s="477"/>
      <c r="BN90" s="477"/>
      <c r="BO90" s="477"/>
      <c r="BP90" s="477"/>
      <c r="BQ90" s="477"/>
      <c r="BR90" s="477"/>
      <c r="BS90" s="477"/>
      <c r="BT90" s="477"/>
      <c r="BU90" s="477"/>
      <c r="BV90" s="477"/>
      <c r="BW90" s="477"/>
      <c r="BX90" s="477"/>
      <c r="BY90" s="477"/>
      <c r="BZ90" s="477"/>
      <c r="CA90" s="3"/>
      <c r="CB90" s="3"/>
    </row>
    <row r="91" spans="1:82" ht="6" customHeight="1" x14ac:dyDescent="0.2">
      <c r="A91" s="477" t="s">
        <v>104</v>
      </c>
      <c r="B91" s="477"/>
      <c r="C91" s="477"/>
      <c r="D91" s="477"/>
      <c r="E91" s="477"/>
      <c r="F91" s="477"/>
      <c r="G91" s="477"/>
      <c r="H91" s="477"/>
      <c r="I91" s="477"/>
      <c r="J91" s="477"/>
      <c r="K91" s="477"/>
      <c r="L91" s="477"/>
      <c r="M91" s="477"/>
      <c r="N91" s="477"/>
      <c r="O91" s="477"/>
      <c r="P91" s="477"/>
      <c r="Q91" s="477"/>
      <c r="R91" s="477"/>
      <c r="S91" s="477"/>
      <c r="T91" s="477"/>
      <c r="U91" s="477"/>
      <c r="V91" s="477"/>
      <c r="W91" s="477"/>
      <c r="X91" s="477"/>
      <c r="Y91" s="477"/>
      <c r="Z91" s="477"/>
      <c r="AA91" s="477"/>
      <c r="AB91" s="477"/>
      <c r="AC91" s="477"/>
      <c r="AD91" s="477"/>
      <c r="AE91" s="477"/>
      <c r="AF91" s="477"/>
      <c r="AG91" s="477"/>
      <c r="AH91" s="477"/>
      <c r="AI91" s="477"/>
      <c r="AJ91" s="477"/>
      <c r="AK91" s="477"/>
      <c r="AL91" s="477"/>
      <c r="AM91" s="477"/>
      <c r="AN91" s="477"/>
      <c r="AO91" s="477"/>
      <c r="AP91" s="477"/>
      <c r="AQ91" s="477"/>
      <c r="AR91" s="477"/>
      <c r="AS91" s="477"/>
      <c r="AT91" s="477"/>
      <c r="AU91" s="477"/>
      <c r="AV91" s="477"/>
      <c r="AW91" s="477"/>
      <c r="AX91" s="477"/>
      <c r="AY91" s="477"/>
      <c r="AZ91" s="477"/>
      <c r="BA91" s="477"/>
      <c r="BB91" s="477"/>
      <c r="BC91" s="477"/>
      <c r="BD91" s="477"/>
      <c r="BE91" s="477"/>
      <c r="BF91" s="477"/>
      <c r="BG91" s="477"/>
      <c r="BH91" s="477"/>
      <c r="BI91" s="477"/>
      <c r="BJ91" s="477"/>
      <c r="BK91" s="477"/>
      <c r="BL91" s="477"/>
      <c r="BM91" s="477"/>
      <c r="BN91" s="477"/>
      <c r="BO91" s="477"/>
      <c r="BP91" s="477"/>
      <c r="BQ91" s="477"/>
      <c r="BR91" s="477"/>
      <c r="BS91" s="477"/>
      <c r="BT91" s="477"/>
      <c r="BU91" s="477"/>
      <c r="BV91" s="477"/>
      <c r="BW91" s="477"/>
      <c r="BX91" s="477"/>
      <c r="BY91" s="477"/>
      <c r="BZ91" s="477"/>
      <c r="CA91" s="3"/>
      <c r="CB91" s="3"/>
    </row>
    <row r="92" spans="1:82" ht="6" customHeight="1" x14ac:dyDescent="0.2">
      <c r="A92" s="477"/>
      <c r="B92" s="477"/>
      <c r="C92" s="477"/>
      <c r="D92" s="477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7"/>
      <c r="AH92" s="477"/>
      <c r="AI92" s="477"/>
      <c r="AJ92" s="477"/>
      <c r="AK92" s="477"/>
      <c r="AL92" s="477"/>
      <c r="AM92" s="477"/>
      <c r="AN92" s="477"/>
      <c r="AO92" s="477"/>
      <c r="AP92" s="477"/>
      <c r="AQ92" s="477"/>
      <c r="AR92" s="477"/>
      <c r="AS92" s="477"/>
      <c r="AT92" s="477"/>
      <c r="AU92" s="477"/>
      <c r="AV92" s="477"/>
      <c r="AW92" s="477"/>
      <c r="AX92" s="477"/>
      <c r="AY92" s="477"/>
      <c r="AZ92" s="477"/>
      <c r="BA92" s="477"/>
      <c r="BB92" s="477"/>
      <c r="BC92" s="477"/>
      <c r="BD92" s="477"/>
      <c r="BE92" s="477"/>
      <c r="BF92" s="477"/>
      <c r="BG92" s="477"/>
      <c r="BH92" s="477"/>
      <c r="BI92" s="477"/>
      <c r="BJ92" s="477"/>
      <c r="BK92" s="477"/>
      <c r="BL92" s="477"/>
      <c r="BM92" s="477"/>
      <c r="BN92" s="477"/>
      <c r="BO92" s="477"/>
      <c r="BP92" s="477"/>
      <c r="BQ92" s="477"/>
      <c r="BR92" s="477"/>
      <c r="BS92" s="477"/>
      <c r="BT92" s="477"/>
      <c r="BU92" s="477"/>
      <c r="BV92" s="477"/>
      <c r="BW92" s="477"/>
      <c r="BX92" s="477"/>
      <c r="BY92" s="477"/>
      <c r="BZ92" s="477"/>
      <c r="CA92" s="3"/>
      <c r="CB92" s="3"/>
    </row>
    <row r="93" spans="1:82" ht="6.9" customHeight="1" x14ac:dyDescent="0.2">
      <c r="A93" s="477"/>
      <c r="B93" s="477"/>
      <c r="C93" s="477"/>
      <c r="D93" s="477"/>
      <c r="E93" s="477"/>
      <c r="F93" s="477"/>
      <c r="G93" s="477"/>
      <c r="H93" s="477"/>
      <c r="I93" s="477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7"/>
      <c r="X93" s="477"/>
      <c r="Y93" s="477"/>
      <c r="Z93" s="477"/>
      <c r="AA93" s="477"/>
      <c r="AB93" s="477"/>
      <c r="AC93" s="477"/>
      <c r="AD93" s="477"/>
      <c r="AE93" s="477"/>
      <c r="AF93" s="477"/>
      <c r="AG93" s="477"/>
      <c r="AH93" s="477"/>
      <c r="AI93" s="477"/>
      <c r="AJ93" s="477"/>
      <c r="AK93" s="477"/>
      <c r="AL93" s="477"/>
      <c r="AM93" s="477"/>
      <c r="AN93" s="477"/>
      <c r="AO93" s="477"/>
      <c r="AP93" s="477"/>
      <c r="AQ93" s="477"/>
      <c r="AR93" s="477"/>
      <c r="AS93" s="477"/>
      <c r="AT93" s="477"/>
      <c r="AU93" s="477"/>
      <c r="AV93" s="477"/>
      <c r="AW93" s="477"/>
      <c r="AX93" s="477"/>
      <c r="AY93" s="477"/>
      <c r="AZ93" s="477"/>
      <c r="BA93" s="477"/>
      <c r="BB93" s="477"/>
      <c r="BC93" s="477"/>
      <c r="BD93" s="477"/>
      <c r="BE93" s="477"/>
      <c r="BF93" s="477"/>
      <c r="BG93" s="477"/>
      <c r="BH93" s="477"/>
      <c r="BI93" s="477"/>
      <c r="BJ93" s="477"/>
      <c r="BK93" s="477"/>
      <c r="BL93" s="477"/>
      <c r="BM93" s="477"/>
      <c r="BN93" s="477"/>
      <c r="BO93" s="477"/>
      <c r="BP93" s="477"/>
      <c r="BQ93" s="477"/>
      <c r="BR93" s="477"/>
      <c r="BS93" s="477"/>
      <c r="BT93" s="477"/>
      <c r="BU93" s="477"/>
      <c r="BV93" s="477"/>
      <c r="BW93" s="477"/>
      <c r="BX93" s="477"/>
      <c r="BY93" s="477"/>
      <c r="BZ93" s="477"/>
      <c r="CA93" s="3"/>
      <c r="CB93" s="3"/>
    </row>
    <row r="94" spans="1:82" ht="6" customHeight="1" x14ac:dyDescent="0.2">
      <c r="A94" s="477" t="s">
        <v>96</v>
      </c>
      <c r="B94" s="477"/>
      <c r="C94" s="477"/>
      <c r="D94" s="477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7"/>
      <c r="AL94" s="477"/>
      <c r="AM94" s="477"/>
      <c r="AN94" s="477"/>
      <c r="AO94" s="477"/>
      <c r="AP94" s="477"/>
      <c r="AQ94" s="477"/>
      <c r="AR94" s="477"/>
      <c r="AS94" s="477"/>
      <c r="AT94" s="477"/>
      <c r="AU94" s="477"/>
      <c r="AV94" s="477"/>
      <c r="AW94" s="477"/>
      <c r="AX94" s="477"/>
      <c r="AY94" s="477"/>
      <c r="AZ94" s="477"/>
      <c r="BA94" s="477"/>
      <c r="BB94" s="477"/>
      <c r="BC94" s="477"/>
      <c r="BD94" s="477"/>
      <c r="BE94" s="477"/>
      <c r="BF94" s="477"/>
      <c r="BG94" s="477"/>
      <c r="BH94" s="477"/>
      <c r="BI94" s="477"/>
      <c r="BJ94" s="477"/>
      <c r="BK94" s="477"/>
      <c r="BL94" s="477"/>
      <c r="BM94" s="477"/>
      <c r="BN94" s="477"/>
      <c r="BO94" s="477"/>
      <c r="BP94" s="477"/>
      <c r="BQ94" s="477"/>
      <c r="BR94" s="477"/>
      <c r="BS94" s="477"/>
      <c r="BT94" s="477"/>
      <c r="BU94" s="477"/>
      <c r="BV94" s="477"/>
      <c r="BW94" s="477"/>
      <c r="BX94" s="477"/>
      <c r="BY94" s="477"/>
      <c r="BZ94" s="477"/>
      <c r="CA94" s="3"/>
      <c r="CB94" s="3"/>
    </row>
    <row r="95" spans="1:82" ht="6" customHeight="1" x14ac:dyDescent="0.2">
      <c r="A95" s="477"/>
      <c r="B95" s="477"/>
      <c r="C95" s="477"/>
      <c r="D95" s="477"/>
      <c r="E95" s="477"/>
      <c r="F95" s="477"/>
      <c r="G95" s="477"/>
      <c r="H95" s="477"/>
      <c r="I95" s="477"/>
      <c r="J95" s="477"/>
      <c r="K95" s="477"/>
      <c r="L95" s="477"/>
      <c r="M95" s="477"/>
      <c r="N95" s="477"/>
      <c r="O95" s="477"/>
      <c r="P95" s="477"/>
      <c r="Q95" s="477"/>
      <c r="R95" s="477"/>
      <c r="S95" s="477"/>
      <c r="T95" s="477"/>
      <c r="U95" s="477"/>
      <c r="V95" s="477"/>
      <c r="W95" s="477"/>
      <c r="X95" s="477"/>
      <c r="Y95" s="477"/>
      <c r="Z95" s="477"/>
      <c r="AA95" s="477"/>
      <c r="AB95" s="477"/>
      <c r="AC95" s="477"/>
      <c r="AD95" s="477"/>
      <c r="AE95" s="477"/>
      <c r="AF95" s="477"/>
      <c r="AG95" s="477"/>
      <c r="AH95" s="477"/>
      <c r="AI95" s="477"/>
      <c r="AJ95" s="477"/>
      <c r="AK95" s="477"/>
      <c r="AL95" s="477"/>
      <c r="AM95" s="477"/>
      <c r="AN95" s="477"/>
      <c r="AO95" s="477"/>
      <c r="AP95" s="477"/>
      <c r="AQ95" s="477"/>
      <c r="AR95" s="477"/>
      <c r="AS95" s="477"/>
      <c r="AT95" s="477"/>
      <c r="AU95" s="477"/>
      <c r="AV95" s="477"/>
      <c r="AW95" s="477"/>
      <c r="AX95" s="477"/>
      <c r="AY95" s="477"/>
      <c r="AZ95" s="477"/>
      <c r="BA95" s="477"/>
      <c r="BB95" s="477"/>
      <c r="BC95" s="477"/>
      <c r="BD95" s="477"/>
      <c r="BE95" s="477"/>
      <c r="BF95" s="477"/>
      <c r="BG95" s="477"/>
      <c r="BH95" s="477"/>
      <c r="BI95" s="477"/>
      <c r="BJ95" s="477"/>
      <c r="BK95" s="477"/>
      <c r="BL95" s="477"/>
      <c r="BM95" s="477"/>
      <c r="BN95" s="477"/>
      <c r="BO95" s="477"/>
      <c r="BP95" s="477"/>
      <c r="BQ95" s="477"/>
      <c r="BR95" s="477"/>
      <c r="BS95" s="477"/>
      <c r="BT95" s="477"/>
      <c r="BU95" s="477"/>
      <c r="BV95" s="477"/>
      <c r="BW95" s="477"/>
      <c r="BX95" s="477"/>
      <c r="BY95" s="477"/>
      <c r="BZ95" s="477"/>
      <c r="CA95" s="3"/>
      <c r="CB95" s="3"/>
    </row>
    <row r="96" spans="1:82" ht="6" customHeight="1" x14ac:dyDescent="0.2">
      <c r="A96" s="477"/>
      <c r="B96" s="477"/>
      <c r="C96" s="477"/>
      <c r="D96" s="477"/>
      <c r="E96" s="477"/>
      <c r="F96" s="477"/>
      <c r="G96" s="477"/>
      <c r="H96" s="477"/>
      <c r="I96" s="477"/>
      <c r="J96" s="477"/>
      <c r="K96" s="477"/>
      <c r="L96" s="477"/>
      <c r="M96" s="477"/>
      <c r="N96" s="477"/>
      <c r="O96" s="477"/>
      <c r="P96" s="477"/>
      <c r="Q96" s="477"/>
      <c r="R96" s="477"/>
      <c r="S96" s="477"/>
      <c r="T96" s="477"/>
      <c r="U96" s="477"/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7"/>
      <c r="AL96" s="477"/>
      <c r="AM96" s="477"/>
      <c r="AN96" s="477"/>
      <c r="AO96" s="477"/>
      <c r="AP96" s="477"/>
      <c r="AQ96" s="477"/>
      <c r="AR96" s="477"/>
      <c r="AS96" s="477"/>
      <c r="AT96" s="477"/>
      <c r="AU96" s="477"/>
      <c r="AV96" s="477"/>
      <c r="AW96" s="477"/>
      <c r="AX96" s="477"/>
      <c r="AY96" s="477"/>
      <c r="AZ96" s="477"/>
      <c r="BA96" s="477"/>
      <c r="BB96" s="477"/>
      <c r="BC96" s="477"/>
      <c r="BD96" s="477"/>
      <c r="BE96" s="477"/>
      <c r="BF96" s="477"/>
      <c r="BG96" s="477"/>
      <c r="BH96" s="477"/>
      <c r="BI96" s="477"/>
      <c r="BJ96" s="477"/>
      <c r="BK96" s="477"/>
      <c r="BL96" s="477"/>
      <c r="BM96" s="477"/>
      <c r="BN96" s="477"/>
      <c r="BO96" s="477"/>
      <c r="BP96" s="477"/>
      <c r="BQ96" s="477"/>
      <c r="BR96" s="477"/>
      <c r="BS96" s="477"/>
      <c r="BT96" s="477"/>
      <c r="BU96" s="477"/>
      <c r="BV96" s="477"/>
      <c r="BW96" s="477"/>
      <c r="BX96" s="477"/>
      <c r="BY96" s="477"/>
      <c r="BZ96" s="477"/>
      <c r="CA96" s="3"/>
      <c r="CB96" s="3"/>
    </row>
    <row r="97" spans="1:80" ht="6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"/>
      <c r="CB97" s="3"/>
    </row>
    <row r="98" spans="1:80" ht="6.9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</row>
    <row r="99" spans="1:80" s="3" customFormat="1" ht="6.9" customHeight="1" x14ac:dyDescent="0.2">
      <c r="A99" s="208"/>
      <c r="B99" s="481">
        <v>1</v>
      </c>
      <c r="C99" s="481"/>
      <c r="D99" s="481"/>
      <c r="E99" s="516" t="str">
        <f>IFERROR(VLOOKUP(B99,参加チーム名!$B$14:$D$24,3,FALSE),"")</f>
        <v>京都匠ヤング</v>
      </c>
      <c r="F99" s="516"/>
      <c r="G99" s="516"/>
      <c r="H99" s="516"/>
      <c r="I99" s="516"/>
      <c r="J99" s="516"/>
      <c r="K99" s="516"/>
      <c r="L99" s="516"/>
      <c r="M99" s="516"/>
      <c r="N99" s="516"/>
      <c r="O99" s="516"/>
      <c r="P99" s="516"/>
      <c r="Q99" s="516"/>
      <c r="R99" s="516"/>
      <c r="S99" s="516"/>
      <c r="T99" s="516"/>
      <c r="U99" s="208">
        <v>2</v>
      </c>
      <c r="V99" s="208"/>
      <c r="W99" s="481">
        <v>2</v>
      </c>
      <c r="X99" s="481"/>
      <c r="Y99" s="516" t="str">
        <f>IFERROR(VLOOKUP(W99,参加チーム名!$B$14:$D$24,3,FALSE),"")</f>
        <v>Ｎｏｒｔｈ　Ｂｒａｖｅｓ</v>
      </c>
      <c r="Z99" s="516"/>
      <c r="AA99" s="516"/>
      <c r="AB99" s="516"/>
      <c r="AC99" s="516"/>
      <c r="AD99" s="516"/>
      <c r="AE99" s="516"/>
      <c r="AF99" s="516"/>
      <c r="AG99" s="516"/>
      <c r="AH99" s="516"/>
      <c r="AI99" s="516"/>
      <c r="AJ99" s="516"/>
      <c r="AK99" s="516"/>
      <c r="AL99" s="516"/>
      <c r="AM99" s="516"/>
      <c r="AN99" s="516"/>
      <c r="AO99" s="208">
        <v>3</v>
      </c>
      <c r="AP99" s="208"/>
      <c r="AQ99" s="481">
        <v>3</v>
      </c>
      <c r="AR99" s="481"/>
      <c r="AS99" s="516" t="str">
        <f>IFERROR(VLOOKUP(AQ99,参加チーム名!$B$14:$D$24,3,FALSE),"")</f>
        <v>ＳＥＬＥＣＴ京都</v>
      </c>
      <c r="AT99" s="516"/>
      <c r="AU99" s="516"/>
      <c r="AV99" s="516"/>
      <c r="AW99" s="516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208"/>
      <c r="BJ99" s="208"/>
      <c r="BK99" s="481"/>
      <c r="BL99" s="481"/>
      <c r="BM99" s="516" t="str">
        <f>IFERROR(VLOOKUP(BK99,参加チーム名!$B$12:$C$26,2,FALSE),"")</f>
        <v/>
      </c>
      <c r="BN99" s="516"/>
      <c r="BO99" s="516"/>
      <c r="BP99" s="516"/>
      <c r="BQ99" s="516"/>
      <c r="BR99" s="516"/>
      <c r="BS99" s="516"/>
      <c r="BT99" s="516"/>
      <c r="BU99" s="516"/>
      <c r="BV99" s="516"/>
      <c r="BW99" s="516"/>
      <c r="BX99" s="516"/>
      <c r="BY99" s="516"/>
      <c r="BZ99" s="516"/>
      <c r="CA99" s="516"/>
      <c r="CB99" s="516"/>
    </row>
    <row r="100" spans="1:80" s="3" customFormat="1" ht="6.9" customHeight="1" x14ac:dyDescent="0.2">
      <c r="A100" s="208"/>
      <c r="B100" s="481"/>
      <c r="C100" s="481"/>
      <c r="D100" s="481"/>
      <c r="E100" s="516"/>
      <c r="F100" s="516"/>
      <c r="G100" s="516"/>
      <c r="H100" s="516"/>
      <c r="I100" s="516"/>
      <c r="J100" s="516"/>
      <c r="K100" s="516"/>
      <c r="L100" s="516"/>
      <c r="M100" s="516"/>
      <c r="N100" s="516"/>
      <c r="O100" s="516"/>
      <c r="P100" s="516"/>
      <c r="Q100" s="516"/>
      <c r="R100" s="516"/>
      <c r="S100" s="516"/>
      <c r="T100" s="516"/>
      <c r="U100" s="208"/>
      <c r="V100" s="208"/>
      <c r="W100" s="481"/>
      <c r="X100" s="481"/>
      <c r="Y100" s="516"/>
      <c r="Z100" s="516"/>
      <c r="AA100" s="516"/>
      <c r="AB100" s="516"/>
      <c r="AC100" s="516"/>
      <c r="AD100" s="516"/>
      <c r="AE100" s="516"/>
      <c r="AF100" s="516"/>
      <c r="AG100" s="516"/>
      <c r="AH100" s="516"/>
      <c r="AI100" s="516"/>
      <c r="AJ100" s="516"/>
      <c r="AK100" s="516"/>
      <c r="AL100" s="516"/>
      <c r="AM100" s="516"/>
      <c r="AN100" s="516"/>
      <c r="AO100" s="208"/>
      <c r="AP100" s="208"/>
      <c r="AQ100" s="481"/>
      <c r="AR100" s="481"/>
      <c r="AS100" s="516"/>
      <c r="AT100" s="516"/>
      <c r="AU100" s="516"/>
      <c r="AV100" s="516"/>
      <c r="AW100" s="516"/>
      <c r="AX100" s="516"/>
      <c r="AY100" s="516"/>
      <c r="AZ100" s="516"/>
      <c r="BA100" s="516"/>
      <c r="BB100" s="516"/>
      <c r="BC100" s="516"/>
      <c r="BD100" s="516"/>
      <c r="BE100" s="516"/>
      <c r="BF100" s="516"/>
      <c r="BG100" s="516"/>
      <c r="BH100" s="516"/>
      <c r="BI100" s="208"/>
      <c r="BJ100" s="208"/>
      <c r="BK100" s="481"/>
      <c r="BL100" s="481"/>
      <c r="BM100" s="516"/>
      <c r="BN100" s="516"/>
      <c r="BO100" s="516"/>
      <c r="BP100" s="516"/>
      <c r="BQ100" s="516"/>
      <c r="BR100" s="516"/>
      <c r="BS100" s="516"/>
      <c r="BT100" s="516"/>
      <c r="BU100" s="516"/>
      <c r="BV100" s="516"/>
      <c r="BW100" s="516"/>
      <c r="BX100" s="516"/>
      <c r="BY100" s="516"/>
      <c r="BZ100" s="516"/>
      <c r="CA100" s="516"/>
      <c r="CB100" s="516"/>
    </row>
    <row r="101" spans="1:80" s="3" customFormat="1" ht="6.9" customHeight="1" x14ac:dyDescent="0.2">
      <c r="A101" s="208"/>
      <c r="B101" s="481"/>
      <c r="C101" s="481"/>
      <c r="D101" s="481"/>
      <c r="E101" s="516"/>
      <c r="F101" s="516"/>
      <c r="G101" s="516"/>
      <c r="H101" s="516"/>
      <c r="I101" s="516"/>
      <c r="J101" s="516"/>
      <c r="K101" s="516"/>
      <c r="L101" s="516"/>
      <c r="M101" s="516"/>
      <c r="N101" s="516"/>
      <c r="O101" s="516"/>
      <c r="P101" s="516"/>
      <c r="Q101" s="516"/>
      <c r="R101" s="516"/>
      <c r="S101" s="516"/>
      <c r="T101" s="516"/>
      <c r="U101" s="208"/>
      <c r="V101" s="208"/>
      <c r="W101" s="481"/>
      <c r="X101" s="481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516"/>
      <c r="AI101" s="516"/>
      <c r="AJ101" s="516"/>
      <c r="AK101" s="516"/>
      <c r="AL101" s="516"/>
      <c r="AM101" s="516"/>
      <c r="AN101" s="516"/>
      <c r="AO101" s="208"/>
      <c r="AP101" s="208"/>
      <c r="AQ101" s="481"/>
      <c r="AR101" s="481"/>
      <c r="AS101" s="516"/>
      <c r="AT101" s="516"/>
      <c r="AU101" s="516"/>
      <c r="AV101" s="516"/>
      <c r="AW101" s="516"/>
      <c r="AX101" s="516"/>
      <c r="AY101" s="516"/>
      <c r="AZ101" s="516"/>
      <c r="BA101" s="516"/>
      <c r="BB101" s="516"/>
      <c r="BC101" s="516"/>
      <c r="BD101" s="516"/>
      <c r="BE101" s="516"/>
      <c r="BF101" s="516"/>
      <c r="BG101" s="516"/>
      <c r="BH101" s="516"/>
      <c r="BI101" s="208"/>
      <c r="BJ101" s="208"/>
      <c r="BK101" s="481"/>
      <c r="BL101" s="481"/>
      <c r="BM101" s="516"/>
      <c r="BN101" s="516"/>
      <c r="BO101" s="516"/>
      <c r="BP101" s="516"/>
      <c r="BQ101" s="516"/>
      <c r="BR101" s="516"/>
      <c r="BS101" s="516"/>
      <c r="BT101" s="516"/>
      <c r="BU101" s="516"/>
      <c r="BV101" s="516"/>
      <c r="BW101" s="516"/>
      <c r="BX101" s="516"/>
      <c r="BY101" s="516"/>
      <c r="BZ101" s="516"/>
      <c r="CA101" s="516"/>
      <c r="CB101" s="516"/>
    </row>
    <row r="102" spans="1:80" s="3" customFormat="1" ht="6.9" customHeight="1" x14ac:dyDescent="0.2">
      <c r="A102" s="284"/>
      <c r="B102" s="481">
        <v>4</v>
      </c>
      <c r="C102" s="481"/>
      <c r="D102" s="481"/>
      <c r="E102" s="516" t="str">
        <f>IFERROR(VLOOKUP(B102,参加チーム名!$B$14:$D$24,3,FALSE),"")</f>
        <v>Ｗｉｎｄｓ</v>
      </c>
      <c r="F102" s="516"/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516"/>
      <c r="R102" s="516"/>
      <c r="S102" s="516"/>
      <c r="T102" s="516"/>
      <c r="U102" s="217"/>
      <c r="V102" s="217"/>
      <c r="W102" s="481">
        <v>5</v>
      </c>
      <c r="X102" s="481"/>
      <c r="Y102" s="532" t="str">
        <f>IFERROR(VLOOKUP(W102,参加チーム名!$B$14:$D$24,3,FALSE),"")</f>
        <v>ＢＥＳＴ ＢＵＤＤＩＥＳ</v>
      </c>
      <c r="Z102" s="532"/>
      <c r="AA102" s="532"/>
      <c r="AB102" s="532"/>
      <c r="AC102" s="532"/>
      <c r="AD102" s="532"/>
      <c r="AE102" s="532"/>
      <c r="AF102" s="532"/>
      <c r="AG102" s="532"/>
      <c r="AH102" s="532"/>
      <c r="AI102" s="532"/>
      <c r="AJ102" s="532"/>
      <c r="AK102" s="532"/>
      <c r="AL102" s="532"/>
      <c r="AM102" s="532"/>
      <c r="AN102" s="532"/>
      <c r="AO102" s="217"/>
      <c r="AP102" s="217"/>
      <c r="AQ102" s="481">
        <v>6</v>
      </c>
      <c r="AR102" s="481"/>
      <c r="AS102" s="516" t="str">
        <f>IFERROR(VLOOKUP(AQ102,参加チーム名!$B$14:$D$24,3,FALSE),"")</f>
        <v>やましろジャンプ</v>
      </c>
      <c r="AT102" s="516"/>
      <c r="AU102" s="516"/>
      <c r="AV102" s="516"/>
      <c r="AW102" s="516"/>
      <c r="AX102" s="516"/>
      <c r="AY102" s="516"/>
      <c r="AZ102" s="516"/>
      <c r="BA102" s="516"/>
      <c r="BB102" s="516"/>
      <c r="BC102" s="516"/>
      <c r="BD102" s="516"/>
      <c r="BE102" s="516"/>
      <c r="BF102" s="516"/>
      <c r="BG102" s="516"/>
      <c r="BH102" s="516"/>
      <c r="BI102" s="217"/>
      <c r="BJ102" s="217"/>
      <c r="BK102" s="481"/>
      <c r="BL102" s="481"/>
      <c r="BM102" s="516" t="str">
        <f>IFERROR(VLOOKUP(BK102,参加チーム名!$B$12:$C$26,2,FALSE),"")</f>
        <v/>
      </c>
      <c r="BN102" s="516"/>
      <c r="BO102" s="516"/>
      <c r="BP102" s="516"/>
      <c r="BQ102" s="516"/>
      <c r="BR102" s="516"/>
      <c r="BS102" s="516"/>
      <c r="BT102" s="516"/>
      <c r="BU102" s="516"/>
      <c r="BV102" s="516"/>
      <c r="BW102" s="516"/>
      <c r="BX102" s="516"/>
      <c r="BY102" s="516"/>
      <c r="BZ102" s="516"/>
      <c r="CA102" s="516"/>
      <c r="CB102" s="516"/>
    </row>
    <row r="103" spans="1:80" s="3" customFormat="1" ht="6.9" customHeight="1" x14ac:dyDescent="0.2">
      <c r="A103" s="208"/>
      <c r="B103" s="481"/>
      <c r="C103" s="481"/>
      <c r="D103" s="481"/>
      <c r="E103" s="516"/>
      <c r="F103" s="516"/>
      <c r="G103" s="516"/>
      <c r="H103" s="516"/>
      <c r="I103" s="516"/>
      <c r="J103" s="516"/>
      <c r="K103" s="516"/>
      <c r="L103" s="516"/>
      <c r="M103" s="516"/>
      <c r="N103" s="516"/>
      <c r="O103" s="516"/>
      <c r="P103" s="516"/>
      <c r="Q103" s="516"/>
      <c r="R103" s="516"/>
      <c r="S103" s="516"/>
      <c r="T103" s="516"/>
      <c r="U103" s="208"/>
      <c r="V103" s="208"/>
      <c r="W103" s="481"/>
      <c r="X103" s="481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32"/>
      <c r="AI103" s="532"/>
      <c r="AJ103" s="532"/>
      <c r="AK103" s="532"/>
      <c r="AL103" s="532"/>
      <c r="AM103" s="532"/>
      <c r="AN103" s="532"/>
      <c r="AO103" s="208"/>
      <c r="AP103" s="208"/>
      <c r="AQ103" s="481"/>
      <c r="AR103" s="481"/>
      <c r="AS103" s="516"/>
      <c r="AT103" s="516"/>
      <c r="AU103" s="516"/>
      <c r="AV103" s="516"/>
      <c r="AW103" s="516"/>
      <c r="AX103" s="516"/>
      <c r="AY103" s="516"/>
      <c r="AZ103" s="516"/>
      <c r="BA103" s="516"/>
      <c r="BB103" s="516"/>
      <c r="BC103" s="516"/>
      <c r="BD103" s="516"/>
      <c r="BE103" s="516"/>
      <c r="BF103" s="516"/>
      <c r="BG103" s="516"/>
      <c r="BH103" s="516"/>
      <c r="BI103" s="208"/>
      <c r="BJ103" s="208"/>
      <c r="BK103" s="481"/>
      <c r="BL103" s="481"/>
      <c r="BM103" s="516"/>
      <c r="BN103" s="516"/>
      <c r="BO103" s="516"/>
      <c r="BP103" s="516"/>
      <c r="BQ103" s="516"/>
      <c r="BR103" s="516"/>
      <c r="BS103" s="516"/>
      <c r="BT103" s="516"/>
      <c r="BU103" s="516"/>
      <c r="BV103" s="516"/>
      <c r="BW103" s="516"/>
      <c r="BX103" s="516"/>
      <c r="BY103" s="516"/>
      <c r="BZ103" s="516"/>
      <c r="CA103" s="516"/>
      <c r="CB103" s="516"/>
    </row>
    <row r="104" spans="1:80" s="3" customFormat="1" ht="6.9" customHeight="1" x14ac:dyDescent="0.2">
      <c r="A104" s="208"/>
      <c r="B104" s="481"/>
      <c r="C104" s="481"/>
      <c r="D104" s="481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208"/>
      <c r="V104" s="208"/>
      <c r="W104" s="481"/>
      <c r="X104" s="481"/>
      <c r="Y104" s="532"/>
      <c r="Z104" s="532"/>
      <c r="AA104" s="532"/>
      <c r="AB104" s="532"/>
      <c r="AC104" s="532"/>
      <c r="AD104" s="532"/>
      <c r="AE104" s="532"/>
      <c r="AF104" s="532"/>
      <c r="AG104" s="532"/>
      <c r="AH104" s="532"/>
      <c r="AI104" s="532"/>
      <c r="AJ104" s="532"/>
      <c r="AK104" s="532"/>
      <c r="AL104" s="532"/>
      <c r="AM104" s="532"/>
      <c r="AN104" s="532"/>
      <c r="AO104" s="208"/>
      <c r="AP104" s="208"/>
      <c r="AQ104" s="481"/>
      <c r="AR104" s="481"/>
      <c r="AS104" s="516"/>
      <c r="AT104" s="516"/>
      <c r="AU104" s="516"/>
      <c r="AV104" s="516"/>
      <c r="AW104" s="516"/>
      <c r="AX104" s="516"/>
      <c r="AY104" s="516"/>
      <c r="AZ104" s="516"/>
      <c r="BA104" s="516"/>
      <c r="BB104" s="516"/>
      <c r="BC104" s="516"/>
      <c r="BD104" s="516"/>
      <c r="BE104" s="516"/>
      <c r="BF104" s="516"/>
      <c r="BG104" s="516"/>
      <c r="BH104" s="516"/>
      <c r="BI104" s="208"/>
      <c r="BJ104" s="208"/>
      <c r="BK104" s="481"/>
      <c r="BL104" s="481"/>
      <c r="BM104" s="516"/>
      <c r="BN104" s="516"/>
      <c r="BO104" s="516"/>
      <c r="BP104" s="516"/>
      <c r="BQ104" s="516"/>
      <c r="BR104" s="516"/>
      <c r="BS104" s="516"/>
      <c r="BT104" s="516"/>
      <c r="BU104" s="516"/>
      <c r="BV104" s="516"/>
      <c r="BW104" s="516"/>
      <c r="BX104" s="516"/>
      <c r="BY104" s="516"/>
      <c r="BZ104" s="516"/>
      <c r="CA104" s="516"/>
      <c r="CB104" s="516"/>
    </row>
    <row r="105" spans="1:80" s="3" customFormat="1" ht="6.9" customHeight="1" x14ac:dyDescent="0.2">
      <c r="A105" s="208"/>
      <c r="B105" s="481">
        <v>7</v>
      </c>
      <c r="C105" s="481"/>
      <c r="D105" s="481"/>
      <c r="E105" s="516" t="str">
        <f>IFERROR(VLOOKUP(B105,参加チーム名!$B$14:$D$24,3,FALSE),"")</f>
        <v>山王ＢＯＮＤＳ</v>
      </c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208"/>
      <c r="V105" s="481">
        <v>8</v>
      </c>
      <c r="W105" s="481"/>
      <c r="X105" s="481"/>
      <c r="Y105" s="516" t="str">
        <f>IFERROR(VLOOKUP(V105,参加チーム名!$B$14:$D$24,3,FALSE),"")</f>
        <v>ＴＶＣＪｒ</v>
      </c>
      <c r="Z105" s="516"/>
      <c r="AA105" s="516"/>
      <c r="AB105" s="516"/>
      <c r="AC105" s="516"/>
      <c r="AD105" s="516"/>
      <c r="AE105" s="516"/>
      <c r="AF105" s="516"/>
      <c r="AG105" s="516"/>
      <c r="AH105" s="516"/>
      <c r="AI105" s="516"/>
      <c r="AJ105" s="516"/>
      <c r="AK105" s="516"/>
      <c r="AL105" s="516"/>
      <c r="AM105" s="516"/>
      <c r="AN105" s="516"/>
      <c r="AO105" s="5"/>
      <c r="AP105" s="481">
        <v>9</v>
      </c>
      <c r="AQ105" s="481"/>
      <c r="AR105" s="481"/>
      <c r="AS105" s="516" t="str">
        <f>IFERROR(VLOOKUP(AP105,参加チーム名!$B$14:$D$24,3,FALSE),"")</f>
        <v>福知山ＳＡＬＵＤ</v>
      </c>
      <c r="AT105" s="516"/>
      <c r="AU105" s="516"/>
      <c r="AV105" s="516"/>
      <c r="AW105" s="516"/>
      <c r="AX105" s="516"/>
      <c r="AY105" s="516"/>
      <c r="AZ105" s="516"/>
      <c r="BA105" s="516"/>
      <c r="BB105" s="516"/>
      <c r="BC105" s="516"/>
      <c r="BD105" s="516"/>
      <c r="BE105" s="516"/>
      <c r="BF105" s="516"/>
      <c r="BG105" s="516"/>
      <c r="BH105" s="516"/>
      <c r="BI105" s="5"/>
      <c r="BJ105" s="481">
        <v>10</v>
      </c>
      <c r="BK105" s="481"/>
      <c r="BL105" s="481"/>
      <c r="BM105" s="516" t="str">
        <f>IFERROR(VLOOKUP(BJ105,参加チーム名!$B$14:$D$24,3,FALSE),"")</f>
        <v>ａｌｏｈａーｓ</v>
      </c>
      <c r="BN105" s="516"/>
      <c r="BO105" s="516"/>
      <c r="BP105" s="516"/>
      <c r="BQ105" s="516"/>
      <c r="BR105" s="516"/>
      <c r="BS105" s="516"/>
      <c r="BT105" s="516"/>
      <c r="BU105" s="516"/>
      <c r="BV105" s="516"/>
      <c r="BW105" s="516"/>
      <c r="BX105" s="516"/>
      <c r="BY105" s="516"/>
      <c r="BZ105" s="516"/>
      <c r="CA105" s="516"/>
      <c r="CB105" s="516"/>
    </row>
    <row r="106" spans="1:80" s="3" customFormat="1" ht="6.9" customHeight="1" x14ac:dyDescent="0.2">
      <c r="A106" s="219"/>
      <c r="B106" s="481"/>
      <c r="C106" s="481"/>
      <c r="D106" s="481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219"/>
      <c r="V106" s="481"/>
      <c r="W106" s="481"/>
      <c r="X106" s="481"/>
      <c r="Y106" s="516"/>
      <c r="Z106" s="516"/>
      <c r="AA106" s="516"/>
      <c r="AB106" s="516"/>
      <c r="AC106" s="516"/>
      <c r="AD106" s="516"/>
      <c r="AE106" s="516"/>
      <c r="AF106" s="516"/>
      <c r="AG106" s="516"/>
      <c r="AH106" s="516"/>
      <c r="AI106" s="516"/>
      <c r="AJ106" s="516"/>
      <c r="AK106" s="516"/>
      <c r="AL106" s="516"/>
      <c r="AM106" s="516"/>
      <c r="AN106" s="516"/>
      <c r="AO106" s="5"/>
      <c r="AP106" s="481"/>
      <c r="AQ106" s="481"/>
      <c r="AR106" s="481"/>
      <c r="AS106" s="516"/>
      <c r="AT106" s="516"/>
      <c r="AU106" s="516"/>
      <c r="AV106" s="516"/>
      <c r="AW106" s="516"/>
      <c r="AX106" s="516"/>
      <c r="AY106" s="516"/>
      <c r="AZ106" s="516"/>
      <c r="BA106" s="516"/>
      <c r="BB106" s="516"/>
      <c r="BC106" s="516"/>
      <c r="BD106" s="516"/>
      <c r="BE106" s="516"/>
      <c r="BF106" s="516"/>
      <c r="BG106" s="516"/>
      <c r="BH106" s="516"/>
      <c r="BI106" s="219"/>
      <c r="BJ106" s="481"/>
      <c r="BK106" s="481"/>
      <c r="BL106" s="481"/>
      <c r="BM106" s="516"/>
      <c r="BN106" s="516"/>
      <c r="BO106" s="516"/>
      <c r="BP106" s="516"/>
      <c r="BQ106" s="516"/>
      <c r="BR106" s="516"/>
      <c r="BS106" s="516"/>
      <c r="BT106" s="516"/>
      <c r="BU106" s="516"/>
      <c r="BV106" s="516"/>
      <c r="BW106" s="516"/>
      <c r="BX106" s="516"/>
      <c r="BY106" s="516"/>
      <c r="BZ106" s="516"/>
      <c r="CA106" s="516"/>
      <c r="CB106" s="516"/>
    </row>
    <row r="107" spans="1:80" s="3" customFormat="1" ht="6.9" customHeight="1" x14ac:dyDescent="0.2">
      <c r="A107" s="208"/>
      <c r="B107" s="481"/>
      <c r="C107" s="481"/>
      <c r="D107" s="481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208"/>
      <c r="V107" s="481"/>
      <c r="W107" s="481"/>
      <c r="X107" s="481"/>
      <c r="Y107" s="516"/>
      <c r="Z107" s="516"/>
      <c r="AA107" s="516"/>
      <c r="AB107" s="516"/>
      <c r="AC107" s="516"/>
      <c r="AD107" s="516"/>
      <c r="AE107" s="516"/>
      <c r="AF107" s="516"/>
      <c r="AG107" s="516"/>
      <c r="AH107" s="516"/>
      <c r="AI107" s="516"/>
      <c r="AJ107" s="516"/>
      <c r="AK107" s="516"/>
      <c r="AL107" s="516"/>
      <c r="AM107" s="516"/>
      <c r="AN107" s="516"/>
      <c r="AO107" s="5"/>
      <c r="AP107" s="481"/>
      <c r="AQ107" s="481"/>
      <c r="AR107" s="481"/>
      <c r="AS107" s="516"/>
      <c r="AT107" s="516"/>
      <c r="AU107" s="516"/>
      <c r="AV107" s="516"/>
      <c r="AW107" s="516"/>
      <c r="AX107" s="516"/>
      <c r="AY107" s="516"/>
      <c r="AZ107" s="516"/>
      <c r="BA107" s="516"/>
      <c r="BB107" s="516"/>
      <c r="BC107" s="516"/>
      <c r="BD107" s="516"/>
      <c r="BE107" s="516"/>
      <c r="BF107" s="516"/>
      <c r="BG107" s="516"/>
      <c r="BH107" s="516"/>
      <c r="BI107" s="5"/>
      <c r="BJ107" s="481"/>
      <c r="BK107" s="481"/>
      <c r="BL107" s="481"/>
      <c r="BM107" s="516"/>
      <c r="BN107" s="516"/>
      <c r="BO107" s="516"/>
      <c r="BP107" s="516"/>
      <c r="BQ107" s="516"/>
      <c r="BR107" s="516"/>
      <c r="BS107" s="516"/>
      <c r="BT107" s="516"/>
      <c r="BU107" s="516"/>
      <c r="BV107" s="516"/>
      <c r="BW107" s="516"/>
      <c r="BX107" s="516"/>
      <c r="BY107" s="516"/>
      <c r="BZ107" s="516"/>
      <c r="CA107" s="516"/>
      <c r="CB107" s="516"/>
    </row>
    <row r="108" spans="1:80" s="3" customFormat="1" ht="6.9" customHeight="1" x14ac:dyDescent="0.2">
      <c r="A108" s="208"/>
      <c r="B108" s="517">
        <v>13</v>
      </c>
      <c r="C108" s="517"/>
      <c r="D108" s="517"/>
      <c r="E108" s="518" t="str">
        <f>IFERROR(VLOOKUP(B108,参加チーム名!$F$12:$G$26,2,FALSE),"")</f>
        <v/>
      </c>
      <c r="F108" s="518"/>
      <c r="G108" s="518"/>
      <c r="H108" s="518"/>
      <c r="I108" s="518"/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208"/>
      <c r="V108" s="517">
        <v>14</v>
      </c>
      <c r="W108" s="517"/>
      <c r="X108" s="517"/>
      <c r="Y108" s="518" t="str">
        <f>IFERROR(VLOOKUP(V108,参加チーム名!$F$12:$G$26,2,FALSE),"")</f>
        <v/>
      </c>
      <c r="Z108" s="518"/>
      <c r="AA108" s="518"/>
      <c r="AB108" s="518"/>
      <c r="AC108" s="518"/>
      <c r="AD108" s="518"/>
      <c r="AE108" s="518"/>
      <c r="AF108" s="518"/>
      <c r="AG108" s="518"/>
      <c r="AH108" s="518"/>
      <c r="AI108" s="518"/>
      <c r="AJ108" s="518"/>
      <c r="AK108" s="518"/>
      <c r="AL108" s="518"/>
      <c r="AM108" s="518"/>
      <c r="AN108" s="518"/>
      <c r="AO108" s="208"/>
      <c r="AP108" s="517">
        <v>15</v>
      </c>
      <c r="AQ108" s="517"/>
      <c r="AR108" s="517"/>
      <c r="AS108" s="518" t="str">
        <f>IFERROR(VLOOKUP(AP108,参加チーム名!$F$12:$G$26,2,FALSE),"")</f>
        <v/>
      </c>
      <c r="AT108" s="518"/>
      <c r="AU108" s="518"/>
      <c r="AV108" s="518"/>
      <c r="AW108" s="518"/>
      <c r="AX108" s="518"/>
      <c r="AY108" s="518"/>
      <c r="AZ108" s="518"/>
      <c r="BA108" s="518"/>
      <c r="BB108" s="518"/>
      <c r="BC108" s="518"/>
      <c r="BD108" s="518"/>
      <c r="BE108" s="518"/>
      <c r="BF108" s="518"/>
      <c r="BG108" s="518"/>
      <c r="BH108" s="518"/>
      <c r="BI108" s="208"/>
      <c r="BJ108" s="517">
        <v>16</v>
      </c>
      <c r="BK108" s="517"/>
      <c r="BL108" s="517"/>
      <c r="BM108" s="518" t="str">
        <f>IFERROR(VLOOKUP(BJ108,参加チーム名!$F$12:$G$26,2,FALSE),"")</f>
        <v/>
      </c>
      <c r="BN108" s="518"/>
      <c r="BO108" s="518"/>
      <c r="BP108" s="518"/>
      <c r="BQ108" s="518"/>
      <c r="BR108" s="518"/>
      <c r="BS108" s="518"/>
      <c r="BT108" s="518"/>
      <c r="BU108" s="518"/>
      <c r="BV108" s="518"/>
      <c r="BW108" s="518"/>
      <c r="BX108" s="518"/>
      <c r="BY108" s="518"/>
      <c r="BZ108" s="518"/>
      <c r="CA108" s="518"/>
      <c r="CB108" s="518"/>
    </row>
    <row r="109" spans="1:80" s="3" customFormat="1" ht="6.9" customHeight="1" x14ac:dyDescent="0.2">
      <c r="A109" s="208"/>
      <c r="B109" s="517"/>
      <c r="C109" s="517"/>
      <c r="D109" s="517"/>
      <c r="E109" s="518"/>
      <c r="F109" s="518"/>
      <c r="G109" s="518"/>
      <c r="H109" s="518"/>
      <c r="I109" s="518"/>
      <c r="J109" s="518"/>
      <c r="K109" s="518"/>
      <c r="L109" s="518"/>
      <c r="M109" s="518"/>
      <c r="N109" s="518"/>
      <c r="O109" s="518"/>
      <c r="P109" s="518"/>
      <c r="Q109" s="518"/>
      <c r="R109" s="518"/>
      <c r="S109" s="518"/>
      <c r="T109" s="518"/>
      <c r="U109" s="208"/>
      <c r="V109" s="517"/>
      <c r="W109" s="517"/>
      <c r="X109" s="517"/>
      <c r="Y109" s="518"/>
      <c r="Z109" s="518"/>
      <c r="AA109" s="518"/>
      <c r="AB109" s="518"/>
      <c r="AC109" s="518"/>
      <c r="AD109" s="518"/>
      <c r="AE109" s="518"/>
      <c r="AF109" s="518"/>
      <c r="AG109" s="518"/>
      <c r="AH109" s="518"/>
      <c r="AI109" s="518"/>
      <c r="AJ109" s="518"/>
      <c r="AK109" s="518"/>
      <c r="AL109" s="518"/>
      <c r="AM109" s="518"/>
      <c r="AN109" s="518"/>
      <c r="AO109" s="208"/>
      <c r="AP109" s="517"/>
      <c r="AQ109" s="517"/>
      <c r="AR109" s="517"/>
      <c r="AS109" s="518"/>
      <c r="AT109" s="518"/>
      <c r="AU109" s="518"/>
      <c r="AV109" s="518"/>
      <c r="AW109" s="518"/>
      <c r="AX109" s="518"/>
      <c r="AY109" s="518"/>
      <c r="AZ109" s="518"/>
      <c r="BA109" s="518"/>
      <c r="BB109" s="518"/>
      <c r="BC109" s="518"/>
      <c r="BD109" s="518"/>
      <c r="BE109" s="518"/>
      <c r="BF109" s="518"/>
      <c r="BG109" s="518"/>
      <c r="BH109" s="518"/>
      <c r="BI109" s="208"/>
      <c r="BJ109" s="517"/>
      <c r="BK109" s="517"/>
      <c r="BL109" s="517"/>
      <c r="BM109" s="518"/>
      <c r="BN109" s="518"/>
      <c r="BO109" s="518"/>
      <c r="BP109" s="518"/>
      <c r="BQ109" s="518"/>
      <c r="BR109" s="518"/>
      <c r="BS109" s="518"/>
      <c r="BT109" s="518"/>
      <c r="BU109" s="518"/>
      <c r="BV109" s="518"/>
      <c r="BW109" s="518"/>
      <c r="BX109" s="518"/>
      <c r="BY109" s="518"/>
      <c r="BZ109" s="518"/>
      <c r="CA109" s="518"/>
      <c r="CB109" s="518"/>
    </row>
    <row r="110" spans="1:80" s="3" customFormat="1" ht="6.9" customHeight="1" x14ac:dyDescent="0.2">
      <c r="A110" s="282"/>
      <c r="B110" s="517"/>
      <c r="C110" s="517"/>
      <c r="D110" s="517"/>
      <c r="E110" s="518"/>
      <c r="F110" s="518"/>
      <c r="G110" s="518"/>
      <c r="H110" s="518"/>
      <c r="I110" s="518"/>
      <c r="J110" s="518"/>
      <c r="K110" s="518"/>
      <c r="L110" s="518"/>
      <c r="M110" s="518"/>
      <c r="N110" s="518"/>
      <c r="O110" s="518"/>
      <c r="P110" s="518"/>
      <c r="Q110" s="518"/>
      <c r="R110" s="518"/>
      <c r="S110" s="518"/>
      <c r="T110" s="518"/>
      <c r="U110" s="217"/>
      <c r="V110" s="517"/>
      <c r="W110" s="517"/>
      <c r="X110" s="517"/>
      <c r="Y110" s="518"/>
      <c r="Z110" s="518"/>
      <c r="AA110" s="518"/>
      <c r="AB110" s="518"/>
      <c r="AC110" s="518"/>
      <c r="AD110" s="518"/>
      <c r="AE110" s="518"/>
      <c r="AF110" s="518"/>
      <c r="AG110" s="518"/>
      <c r="AH110" s="518"/>
      <c r="AI110" s="518"/>
      <c r="AJ110" s="518"/>
      <c r="AK110" s="518"/>
      <c r="AL110" s="518"/>
      <c r="AM110" s="518"/>
      <c r="AN110" s="518"/>
      <c r="AO110" s="221"/>
      <c r="AP110" s="517"/>
      <c r="AQ110" s="517"/>
      <c r="AR110" s="517"/>
      <c r="AS110" s="518"/>
      <c r="AT110" s="518"/>
      <c r="AU110" s="518"/>
      <c r="AV110" s="518"/>
      <c r="AW110" s="518"/>
      <c r="AX110" s="518"/>
      <c r="AY110" s="518"/>
      <c r="AZ110" s="518"/>
      <c r="BA110" s="518"/>
      <c r="BB110" s="518"/>
      <c r="BC110" s="518"/>
      <c r="BD110" s="518"/>
      <c r="BE110" s="518"/>
      <c r="BF110" s="518"/>
      <c r="BG110" s="518"/>
      <c r="BH110" s="518"/>
      <c r="BI110" s="221"/>
      <c r="BJ110" s="517"/>
      <c r="BK110" s="517"/>
      <c r="BL110" s="517"/>
      <c r="BM110" s="518"/>
      <c r="BN110" s="518"/>
      <c r="BO110" s="518"/>
      <c r="BP110" s="518"/>
      <c r="BQ110" s="518"/>
      <c r="BR110" s="518"/>
      <c r="BS110" s="518"/>
      <c r="BT110" s="518"/>
      <c r="BU110" s="518"/>
      <c r="BV110" s="518"/>
      <c r="BW110" s="518"/>
      <c r="BX110" s="518"/>
      <c r="BY110" s="518"/>
      <c r="BZ110" s="518"/>
      <c r="CA110" s="518"/>
      <c r="CB110" s="518"/>
    </row>
    <row r="111" spans="1:80" s="3" customFormat="1" ht="6" customHeight="1" x14ac:dyDescent="0.2">
      <c r="A111" s="217"/>
      <c r="B111" s="533" t="s">
        <v>102</v>
      </c>
      <c r="C111" s="533"/>
      <c r="D111" s="533"/>
      <c r="E111" s="533"/>
      <c r="F111" s="533"/>
      <c r="G111" s="533"/>
      <c r="H111" s="533"/>
      <c r="I111" s="533"/>
      <c r="J111" s="218"/>
      <c r="K111" s="218"/>
      <c r="L111" s="476">
        <v>1</v>
      </c>
      <c r="M111" s="476"/>
      <c r="N111" s="476"/>
      <c r="O111" s="476">
        <v>2</v>
      </c>
      <c r="P111" s="476"/>
      <c r="Q111" s="476"/>
      <c r="R111" s="476">
        <v>3</v>
      </c>
      <c r="S111" s="476"/>
      <c r="T111" s="476"/>
      <c r="U111" s="476"/>
      <c r="V111" s="476"/>
      <c r="W111" s="476"/>
      <c r="X111" s="217"/>
      <c r="Y111" s="217"/>
      <c r="Z111" s="533" t="s">
        <v>100</v>
      </c>
      <c r="AA111" s="533"/>
      <c r="AB111" s="533"/>
      <c r="AC111" s="533"/>
      <c r="AD111" s="533"/>
      <c r="AE111" s="533"/>
      <c r="AF111" s="533"/>
      <c r="AG111" s="533"/>
      <c r="AH111" s="533"/>
      <c r="AI111" s="218"/>
      <c r="AJ111" s="476">
        <v>4</v>
      </c>
      <c r="AK111" s="476"/>
      <c r="AL111" s="476"/>
      <c r="AM111" s="476">
        <v>5</v>
      </c>
      <c r="AN111" s="476"/>
      <c r="AO111" s="476"/>
      <c r="AP111" s="476">
        <v>6</v>
      </c>
      <c r="AQ111" s="476"/>
      <c r="AR111" s="476"/>
      <c r="AS111" s="476"/>
      <c r="AT111" s="476"/>
      <c r="AU111" s="476"/>
      <c r="AV111" s="217"/>
      <c r="AW111" s="217"/>
      <c r="AX111" s="533" t="s">
        <v>43</v>
      </c>
      <c r="AY111" s="533"/>
      <c r="AZ111" s="533"/>
      <c r="BA111" s="533"/>
      <c r="BB111" s="533"/>
      <c r="BC111" s="533"/>
      <c r="BD111" s="533"/>
      <c r="BE111" s="533"/>
      <c r="BF111" s="533"/>
      <c r="BG111" s="218"/>
      <c r="BH111" s="476">
        <v>7</v>
      </c>
      <c r="BI111" s="476"/>
      <c r="BJ111" s="476"/>
      <c r="BK111" s="476">
        <v>8</v>
      </c>
      <c r="BL111" s="476"/>
      <c r="BM111" s="476"/>
      <c r="BN111" s="476">
        <v>9</v>
      </c>
      <c r="BO111" s="476"/>
      <c r="BP111" s="476"/>
      <c r="BQ111" s="476">
        <v>10</v>
      </c>
      <c r="BR111" s="476"/>
      <c r="BS111" s="476"/>
      <c r="BT111" s="217"/>
      <c r="BU111" s="221"/>
      <c r="BV111" s="221"/>
      <c r="BW111" s="217"/>
      <c r="BX111" s="217"/>
      <c r="BY111" s="217"/>
      <c r="BZ111" s="196"/>
    </row>
    <row r="112" spans="1:80" s="3" customFormat="1" ht="6" customHeight="1" x14ac:dyDescent="0.2">
      <c r="A112" s="217"/>
      <c r="B112" s="533"/>
      <c r="C112" s="533"/>
      <c r="D112" s="533"/>
      <c r="E112" s="533"/>
      <c r="F112" s="533"/>
      <c r="G112" s="533"/>
      <c r="H112" s="533"/>
      <c r="I112" s="533"/>
      <c r="J112" s="218"/>
      <c r="K112" s="218"/>
      <c r="L112" s="476"/>
      <c r="M112" s="476"/>
      <c r="N112" s="476"/>
      <c r="O112" s="476"/>
      <c r="P112" s="476"/>
      <c r="Q112" s="476"/>
      <c r="R112" s="476"/>
      <c r="S112" s="476"/>
      <c r="T112" s="476"/>
      <c r="U112" s="476"/>
      <c r="V112" s="476"/>
      <c r="W112" s="476"/>
      <c r="X112" s="217"/>
      <c r="Y112" s="217"/>
      <c r="Z112" s="533"/>
      <c r="AA112" s="533"/>
      <c r="AB112" s="533"/>
      <c r="AC112" s="533"/>
      <c r="AD112" s="533"/>
      <c r="AE112" s="533"/>
      <c r="AF112" s="533"/>
      <c r="AG112" s="533"/>
      <c r="AH112" s="533"/>
      <c r="AI112" s="218"/>
      <c r="AJ112" s="476"/>
      <c r="AK112" s="476"/>
      <c r="AL112" s="476"/>
      <c r="AM112" s="476"/>
      <c r="AN112" s="476"/>
      <c r="AO112" s="476"/>
      <c r="AP112" s="476"/>
      <c r="AQ112" s="476"/>
      <c r="AR112" s="476"/>
      <c r="AS112" s="476"/>
      <c r="AT112" s="476"/>
      <c r="AU112" s="476"/>
      <c r="AV112" s="217"/>
      <c r="AW112" s="217"/>
      <c r="AX112" s="533"/>
      <c r="AY112" s="533"/>
      <c r="AZ112" s="533"/>
      <c r="BA112" s="533"/>
      <c r="BB112" s="533"/>
      <c r="BC112" s="533"/>
      <c r="BD112" s="533"/>
      <c r="BE112" s="533"/>
      <c r="BF112" s="533"/>
      <c r="BG112" s="218"/>
      <c r="BH112" s="476"/>
      <c r="BI112" s="476"/>
      <c r="BJ112" s="476"/>
      <c r="BK112" s="476"/>
      <c r="BL112" s="476"/>
      <c r="BM112" s="476"/>
      <c r="BN112" s="476"/>
      <c r="BO112" s="476"/>
      <c r="BP112" s="476"/>
      <c r="BQ112" s="476"/>
      <c r="BR112" s="476"/>
      <c r="BS112" s="476"/>
      <c r="BT112" s="217"/>
      <c r="BU112" s="221"/>
      <c r="BV112" s="221"/>
      <c r="BW112" s="217"/>
      <c r="BX112" s="217"/>
      <c r="BY112" s="217"/>
      <c r="BZ112" s="196"/>
    </row>
    <row r="113" spans="1:90" s="3" customFormat="1" ht="6" customHeight="1" x14ac:dyDescent="0.2">
      <c r="A113" s="219"/>
      <c r="B113" s="533"/>
      <c r="C113" s="533"/>
      <c r="D113" s="533"/>
      <c r="E113" s="533"/>
      <c r="F113" s="533"/>
      <c r="G113" s="533"/>
      <c r="H113" s="533"/>
      <c r="I113" s="533"/>
      <c r="J113" s="219"/>
      <c r="K113" s="218"/>
      <c r="L113" s="476"/>
      <c r="M113" s="476"/>
      <c r="N113" s="476"/>
      <c r="O113" s="476"/>
      <c r="P113" s="476"/>
      <c r="Q113" s="476"/>
      <c r="R113" s="476"/>
      <c r="S113" s="476"/>
      <c r="T113" s="476"/>
      <c r="U113" s="476"/>
      <c r="V113" s="476"/>
      <c r="W113" s="476"/>
      <c r="X113" s="217"/>
      <c r="Y113" s="221"/>
      <c r="Z113" s="533"/>
      <c r="AA113" s="533"/>
      <c r="AB113" s="533"/>
      <c r="AC113" s="533"/>
      <c r="AD113" s="533"/>
      <c r="AE113" s="533"/>
      <c r="AF113" s="533"/>
      <c r="AG113" s="533"/>
      <c r="AH113" s="533"/>
      <c r="AI113" s="219"/>
      <c r="AJ113" s="476"/>
      <c r="AK113" s="476"/>
      <c r="AL113" s="476"/>
      <c r="AM113" s="476"/>
      <c r="AN113" s="476"/>
      <c r="AO113" s="476"/>
      <c r="AP113" s="476"/>
      <c r="AQ113" s="476"/>
      <c r="AR113" s="476"/>
      <c r="AS113" s="476"/>
      <c r="AT113" s="476"/>
      <c r="AU113" s="476"/>
      <c r="AV113" s="219"/>
      <c r="AW113" s="219"/>
      <c r="AX113" s="533"/>
      <c r="AY113" s="533"/>
      <c r="AZ113" s="533"/>
      <c r="BA113" s="533"/>
      <c r="BB113" s="533"/>
      <c r="BC113" s="533"/>
      <c r="BD113" s="533"/>
      <c r="BE113" s="533"/>
      <c r="BF113" s="533"/>
      <c r="BG113" s="219"/>
      <c r="BH113" s="476"/>
      <c r="BI113" s="476"/>
      <c r="BJ113" s="476"/>
      <c r="BK113" s="476"/>
      <c r="BL113" s="476"/>
      <c r="BM113" s="476"/>
      <c r="BN113" s="476"/>
      <c r="BO113" s="476"/>
      <c r="BP113" s="476"/>
      <c r="BQ113" s="476"/>
      <c r="BR113" s="476"/>
      <c r="BS113" s="476"/>
      <c r="BT113" s="219"/>
      <c r="BU113" s="219"/>
      <c r="BV113" s="219"/>
      <c r="BW113" s="219"/>
      <c r="BX113" s="219"/>
      <c r="BY113" s="219"/>
      <c r="BZ113" s="209"/>
      <c r="CA113" s="204"/>
    </row>
    <row r="114" spans="1:90" s="3" customFormat="1" ht="6" customHeight="1" x14ac:dyDescent="0.2">
      <c r="A114" s="211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20"/>
      <c r="Z114" s="220"/>
      <c r="AA114" s="220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18"/>
      <c r="AW114" s="218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8"/>
      <c r="BH114" s="218"/>
      <c r="BI114" s="218"/>
      <c r="BJ114" s="218"/>
      <c r="BK114" s="218"/>
      <c r="BL114" s="218"/>
      <c r="BM114" s="218"/>
      <c r="BN114" s="218"/>
      <c r="BO114" s="218"/>
      <c r="BP114" s="218"/>
      <c r="BQ114" s="215"/>
      <c r="BR114" s="215"/>
      <c r="BS114" s="215"/>
      <c r="BT114" s="211"/>
      <c r="BU114" s="211"/>
      <c r="BV114" s="211"/>
      <c r="BW114" s="211"/>
      <c r="BX114" s="211"/>
      <c r="BY114" s="211"/>
      <c r="BZ114" s="209"/>
      <c r="CA114" s="204"/>
    </row>
    <row r="115" spans="1:90" s="3" customFormat="1" ht="6" customHeight="1" x14ac:dyDescent="0.2">
      <c r="A115" s="211"/>
      <c r="B115" s="217"/>
      <c r="C115" s="217"/>
      <c r="D115" s="217"/>
      <c r="E115" s="217"/>
      <c r="F115" s="222"/>
      <c r="G115" s="222"/>
      <c r="H115" s="222"/>
      <c r="I115" s="222"/>
      <c r="J115" s="222"/>
      <c r="K115" s="222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7"/>
      <c r="Y115" s="217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  <c r="AV115" s="217"/>
      <c r="AW115" s="217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18"/>
      <c r="BH115" s="218"/>
      <c r="BI115" s="218"/>
      <c r="BJ115" s="218"/>
      <c r="BK115" s="218"/>
      <c r="BL115" s="218"/>
      <c r="BM115" s="218"/>
      <c r="BN115" s="218"/>
      <c r="BO115" s="218"/>
      <c r="BP115" s="218"/>
      <c r="BQ115" s="218"/>
      <c r="BR115" s="218"/>
      <c r="BS115" s="218"/>
      <c r="BT115" s="212"/>
      <c r="BU115" s="212"/>
      <c r="BV115" s="212"/>
      <c r="BW115" s="212"/>
      <c r="BX115" s="212"/>
      <c r="BY115" s="212"/>
      <c r="BZ115" s="212"/>
      <c r="CA115" s="215"/>
      <c r="CB115" s="215"/>
      <c r="CC115" s="215"/>
      <c r="CD115" s="216"/>
      <c r="CE115" s="216"/>
      <c r="CF115" s="216"/>
      <c r="CG115" s="215"/>
      <c r="CH115" s="215"/>
      <c r="CI115" s="215"/>
      <c r="CJ115" s="215"/>
      <c r="CK115" s="215"/>
      <c r="CL115" s="215"/>
    </row>
    <row r="116" spans="1:90" s="3" customFormat="1" ht="6" customHeight="1" x14ac:dyDescent="0.2">
      <c r="A116" s="212"/>
      <c r="B116" s="220" t="s">
        <v>44</v>
      </c>
      <c r="C116" s="220"/>
      <c r="D116" s="220"/>
      <c r="E116" s="220"/>
      <c r="F116" s="220"/>
      <c r="G116" s="220"/>
      <c r="H116" s="220"/>
      <c r="I116" s="220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7"/>
      <c r="Y116" s="217"/>
      <c r="Z116" s="220" t="s">
        <v>45</v>
      </c>
      <c r="AA116" s="220"/>
      <c r="AB116" s="220"/>
      <c r="AC116" s="220"/>
      <c r="AD116" s="220"/>
      <c r="AE116" s="220"/>
      <c r="AF116" s="220"/>
      <c r="AG116" s="220"/>
      <c r="AH116" s="220"/>
      <c r="AI116" s="235"/>
      <c r="AJ116" s="235">
        <v>13</v>
      </c>
      <c r="AK116" s="235"/>
      <c r="AL116" s="235"/>
      <c r="AM116" s="235">
        <v>14</v>
      </c>
      <c r="AN116" s="235"/>
      <c r="AO116" s="235"/>
      <c r="AP116" s="235">
        <v>15</v>
      </c>
      <c r="AQ116" s="235"/>
      <c r="AR116" s="235"/>
      <c r="AS116" s="218"/>
      <c r="AT116" s="218"/>
      <c r="AU116" s="218"/>
      <c r="AV116" s="217"/>
      <c r="AW116" s="217"/>
      <c r="AX116" s="220" t="s">
        <v>46</v>
      </c>
      <c r="AY116" s="220"/>
      <c r="AZ116" s="220"/>
      <c r="BA116" s="220"/>
      <c r="BB116" s="220"/>
      <c r="BC116" s="220"/>
      <c r="BD116" s="220"/>
      <c r="BE116" s="220"/>
      <c r="BF116" s="220"/>
      <c r="BG116" s="218"/>
      <c r="BH116" s="218"/>
      <c r="BI116" s="218"/>
      <c r="BJ116" s="218"/>
      <c r="BK116" s="218"/>
      <c r="BL116" s="218"/>
      <c r="BM116" s="218"/>
      <c r="BN116" s="218"/>
      <c r="BO116" s="218"/>
      <c r="BP116" s="218"/>
      <c r="BQ116" s="218"/>
      <c r="BR116" s="218"/>
      <c r="BS116" s="218"/>
      <c r="BT116" s="212"/>
      <c r="BU116" s="212"/>
      <c r="BV116" s="212"/>
      <c r="BW116" s="212"/>
      <c r="BX116" s="212"/>
      <c r="BY116" s="212"/>
      <c r="BZ116" s="212"/>
      <c r="CA116" s="215"/>
      <c r="CB116" s="215"/>
      <c r="CC116" s="215"/>
      <c r="CD116" s="216"/>
      <c r="CE116" s="216"/>
      <c r="CF116" s="216"/>
      <c r="CG116" s="215"/>
      <c r="CH116" s="215"/>
      <c r="CI116" s="215"/>
      <c r="CJ116" s="215"/>
      <c r="CK116" s="215"/>
      <c r="CL116" s="215"/>
    </row>
    <row r="117" spans="1:90" s="3" customFormat="1" ht="6" customHeight="1" x14ac:dyDescent="0.2">
      <c r="A117" s="212"/>
      <c r="B117" s="220"/>
      <c r="C117" s="220"/>
      <c r="D117" s="220"/>
      <c r="E117" s="220"/>
      <c r="F117" s="220"/>
      <c r="G117" s="220"/>
      <c r="H117" s="220"/>
      <c r="I117" s="220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7"/>
      <c r="Y117" s="217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35">
        <v>13</v>
      </c>
      <c r="AJ117" s="235"/>
      <c r="AK117" s="235"/>
      <c r="AL117" s="235"/>
      <c r="AM117" s="235"/>
      <c r="AN117" s="235"/>
      <c r="AO117" s="235"/>
      <c r="AP117" s="235"/>
      <c r="AQ117" s="235"/>
      <c r="AR117" s="235"/>
      <c r="AS117" s="218"/>
      <c r="AT117" s="218"/>
      <c r="AU117" s="218"/>
      <c r="AV117" s="217"/>
      <c r="AW117" s="217"/>
      <c r="AX117" s="220"/>
      <c r="AY117" s="220"/>
      <c r="AZ117" s="220"/>
      <c r="BA117" s="220"/>
      <c r="BB117" s="220"/>
      <c r="BC117" s="220"/>
      <c r="BD117" s="220"/>
      <c r="BE117" s="220"/>
      <c r="BF117" s="220"/>
      <c r="BG117" s="218"/>
      <c r="BH117" s="218"/>
      <c r="BI117" s="218"/>
      <c r="BJ117" s="218"/>
      <c r="BK117" s="218"/>
      <c r="BL117" s="218"/>
      <c r="BM117" s="218"/>
      <c r="BN117" s="218"/>
      <c r="BO117" s="218"/>
      <c r="BP117" s="218"/>
      <c r="BQ117" s="218"/>
      <c r="BR117" s="218"/>
      <c r="BS117" s="218"/>
      <c r="BT117" s="212"/>
      <c r="BU117" s="212"/>
      <c r="BV117" s="212"/>
      <c r="BW117" s="212"/>
      <c r="BX117" s="212"/>
      <c r="BY117" s="212"/>
      <c r="BZ117" s="196"/>
    </row>
    <row r="118" spans="1:90" s="3" customFormat="1" ht="6" customHeight="1" x14ac:dyDescent="0.2">
      <c r="A118" s="212"/>
      <c r="B118" s="220"/>
      <c r="C118" s="220"/>
      <c r="D118" s="220"/>
      <c r="E118" s="220"/>
      <c r="F118" s="220"/>
      <c r="G118" s="220"/>
      <c r="H118" s="220"/>
      <c r="I118" s="220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7"/>
      <c r="Y118" s="217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18"/>
      <c r="AT118" s="218"/>
      <c r="AU118" s="218"/>
      <c r="AV118" s="217"/>
      <c r="AW118" s="217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18"/>
      <c r="BH118" s="218"/>
      <c r="BI118" s="218"/>
      <c r="BJ118" s="218"/>
      <c r="BK118" s="218"/>
      <c r="BL118" s="218"/>
      <c r="BM118" s="218"/>
      <c r="BN118" s="218"/>
      <c r="BO118" s="218"/>
      <c r="BP118" s="218"/>
      <c r="BQ118" s="218"/>
      <c r="BR118" s="218"/>
      <c r="BS118" s="218"/>
      <c r="BT118" s="212"/>
      <c r="BU118" s="212"/>
      <c r="BV118" s="212"/>
      <c r="BW118" s="212"/>
      <c r="BX118" s="212"/>
      <c r="BY118" s="212"/>
      <c r="BZ118" s="196"/>
    </row>
    <row r="119" spans="1:90" s="3" customFormat="1" ht="6" customHeight="1" x14ac:dyDescent="0.2">
      <c r="A119" s="212"/>
      <c r="B119" s="220"/>
      <c r="C119" s="220"/>
      <c r="D119" s="220"/>
      <c r="E119" s="220"/>
      <c r="F119" s="220"/>
      <c r="G119" s="220"/>
      <c r="H119" s="220"/>
      <c r="I119" s="220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7"/>
      <c r="Y119" s="217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35"/>
      <c r="AJ119" s="235"/>
      <c r="AK119" s="235"/>
      <c r="AL119" s="235"/>
      <c r="AM119" s="235"/>
      <c r="AN119" s="235"/>
      <c r="AO119" s="235"/>
      <c r="AP119" s="235"/>
      <c r="AQ119" s="235"/>
      <c r="AR119" s="235"/>
      <c r="AS119" s="218"/>
      <c r="AT119" s="218"/>
      <c r="AU119" s="218"/>
      <c r="AV119" s="217"/>
      <c r="AW119" s="217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18"/>
      <c r="BH119" s="218"/>
      <c r="BI119" s="218"/>
      <c r="BJ119" s="218"/>
      <c r="BK119" s="218"/>
      <c r="BL119" s="218"/>
      <c r="BM119" s="218"/>
      <c r="BN119" s="218"/>
      <c r="BO119" s="218"/>
      <c r="BP119" s="218"/>
      <c r="BQ119" s="218"/>
      <c r="BR119" s="218"/>
      <c r="BS119" s="218"/>
      <c r="BT119" s="212"/>
      <c r="BU119" s="212"/>
      <c r="BV119" s="212"/>
      <c r="BW119" s="212"/>
      <c r="BX119" s="212"/>
      <c r="BY119" s="212"/>
      <c r="BZ119" s="196"/>
    </row>
    <row r="120" spans="1:90" s="3" customFormat="1" ht="18" customHeight="1" x14ac:dyDescent="0.2">
      <c r="A120" s="242"/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85" t="s">
        <v>111</v>
      </c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214"/>
      <c r="BW120" s="214"/>
      <c r="BX120" s="214"/>
      <c r="BY120" s="214"/>
      <c r="BZ120" s="214"/>
      <c r="CA120" s="214"/>
      <c r="CB120" s="214"/>
      <c r="CC120" s="214"/>
      <c r="CD120" s="214"/>
      <c r="CE120" s="214"/>
      <c r="CF120"/>
    </row>
    <row r="121" spans="1:90" s="3" customFormat="1" ht="18" customHeight="1" x14ac:dyDescent="0.2">
      <c r="A121" s="514" t="s">
        <v>115</v>
      </c>
      <c r="B121" s="514"/>
      <c r="C121" s="514"/>
      <c r="D121" s="514"/>
      <c r="E121" s="514"/>
      <c r="F121" s="514"/>
      <c r="G121" s="514"/>
      <c r="H121" s="514"/>
      <c r="I121" s="514"/>
      <c r="J121" s="514"/>
      <c r="K121" s="514"/>
      <c r="L121" s="514"/>
      <c r="M121" s="514"/>
      <c r="N121" s="514"/>
      <c r="O121" s="514"/>
      <c r="P121" s="514"/>
      <c r="Q121" s="514"/>
      <c r="R121" s="514"/>
      <c r="S121" s="514"/>
      <c r="T121" s="514"/>
      <c r="U121" s="514"/>
      <c r="V121" s="514"/>
      <c r="W121" s="514"/>
      <c r="X121" s="514"/>
      <c r="Y121" s="514"/>
      <c r="Z121" s="514"/>
      <c r="AA121" s="514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4"/>
      <c r="AL121" s="514"/>
      <c r="AM121" s="514"/>
      <c r="AN121" s="514"/>
      <c r="AO121" s="514"/>
      <c r="AP121" s="514"/>
      <c r="AQ121" s="514"/>
      <c r="AR121" s="514"/>
      <c r="AS121" s="514"/>
      <c r="AT121" s="514"/>
      <c r="AU121" s="514"/>
      <c r="AV121" s="514"/>
      <c r="AW121" s="514"/>
      <c r="AX121" s="514"/>
      <c r="AY121" s="514"/>
      <c r="AZ121" s="514"/>
      <c r="BA121" s="514"/>
      <c r="BB121" s="514"/>
      <c r="BC121" s="514"/>
      <c r="BD121" s="514"/>
      <c r="BE121" s="514"/>
      <c r="BF121" s="514"/>
      <c r="BG121" s="514"/>
      <c r="BH121" s="514"/>
      <c r="BI121" s="514"/>
      <c r="BJ121" s="514"/>
      <c r="BK121" s="514"/>
      <c r="BL121" s="514"/>
      <c r="BM121" s="514"/>
      <c r="BN121" s="514"/>
      <c r="BO121" s="514"/>
      <c r="BP121" s="514"/>
      <c r="BQ121" s="514"/>
      <c r="BR121" s="514"/>
      <c r="BS121" s="514"/>
      <c r="BT121" s="514"/>
      <c r="BU121" s="514"/>
      <c r="BV121" s="514"/>
      <c r="BW121" s="514"/>
      <c r="BX121" s="514"/>
      <c r="BY121" s="514"/>
      <c r="BZ121" s="514"/>
      <c r="CA121" s="514"/>
      <c r="CB121" s="514"/>
      <c r="CC121" s="514"/>
      <c r="CD121" s="514"/>
      <c r="CE121" s="514"/>
      <c r="CF121" s="514"/>
    </row>
    <row r="122" spans="1:90" s="3" customFormat="1" ht="18" customHeight="1" x14ac:dyDescent="0.2">
      <c r="A122" s="515" t="s">
        <v>116</v>
      </c>
      <c r="B122" s="515"/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5"/>
      <c r="AB122" s="515"/>
      <c r="AC122" s="515"/>
      <c r="AD122" s="515"/>
      <c r="AE122" s="515"/>
      <c r="AF122" s="515"/>
      <c r="AG122" s="515"/>
      <c r="AH122" s="515"/>
      <c r="AI122" s="515"/>
      <c r="AJ122" s="515"/>
      <c r="AK122" s="515"/>
      <c r="AL122" s="515"/>
      <c r="AM122" s="515"/>
      <c r="AN122" s="515"/>
      <c r="AO122" s="515"/>
      <c r="AP122" s="515"/>
      <c r="AQ122" s="515"/>
      <c r="AR122" s="515"/>
      <c r="AS122" s="515"/>
      <c r="AT122" s="515"/>
      <c r="AU122" s="515"/>
      <c r="AV122" s="515"/>
      <c r="AW122" s="515"/>
      <c r="AX122" s="515"/>
      <c r="AY122" s="515"/>
      <c r="AZ122" s="515"/>
      <c r="BA122" s="515"/>
      <c r="BB122" s="515"/>
      <c r="BC122" s="515"/>
      <c r="BD122" s="515"/>
      <c r="BE122" s="515"/>
      <c r="BF122" s="515"/>
      <c r="BG122" s="515"/>
      <c r="BH122" s="515"/>
      <c r="BI122" s="515"/>
      <c r="BJ122" s="515"/>
      <c r="BK122" s="515"/>
      <c r="BL122" s="515"/>
      <c r="BM122" s="515"/>
      <c r="BN122" s="515"/>
      <c r="BO122" s="515"/>
      <c r="BP122" s="515"/>
      <c r="BQ122" s="515"/>
      <c r="BR122" s="515"/>
      <c r="BS122" s="515"/>
      <c r="BT122" s="515"/>
      <c r="BU122" s="515"/>
      <c r="BV122" s="515"/>
      <c r="BW122" s="515"/>
      <c r="BX122" s="515"/>
      <c r="BY122" s="515"/>
      <c r="BZ122" s="515"/>
      <c r="CA122" s="515"/>
      <c r="CB122" s="515"/>
      <c r="CC122" s="515"/>
      <c r="CD122" s="515"/>
      <c r="CE122" s="515"/>
      <c r="CF122" s="515"/>
    </row>
    <row r="123" spans="1:90" s="3" customFormat="1" ht="18" customHeight="1" x14ac:dyDescent="0.2">
      <c r="A123" s="515" t="s">
        <v>117</v>
      </c>
      <c r="B123" s="515"/>
      <c r="C123" s="515"/>
      <c r="D123" s="515"/>
      <c r="E123" s="515"/>
      <c r="F123" s="515"/>
      <c r="G123" s="515"/>
      <c r="H123" s="515"/>
      <c r="I123" s="515"/>
      <c r="J123" s="515"/>
      <c r="K123" s="515"/>
      <c r="L123" s="515"/>
      <c r="M123" s="515"/>
      <c r="N123" s="515"/>
      <c r="O123" s="515"/>
      <c r="P123" s="515"/>
      <c r="Q123" s="515"/>
      <c r="R123" s="515"/>
      <c r="S123" s="515"/>
      <c r="T123" s="515"/>
      <c r="U123" s="515"/>
      <c r="V123" s="515"/>
      <c r="W123" s="515"/>
      <c r="X123" s="515"/>
      <c r="Y123" s="515"/>
      <c r="Z123" s="515"/>
      <c r="AA123" s="515"/>
      <c r="AB123" s="515"/>
      <c r="AC123" s="515"/>
      <c r="AD123" s="515"/>
      <c r="AE123" s="515"/>
      <c r="AF123" s="515"/>
      <c r="AG123" s="515"/>
      <c r="AH123" s="515"/>
      <c r="AI123" s="515"/>
      <c r="AJ123" s="515"/>
      <c r="AK123" s="515"/>
      <c r="AL123" s="515"/>
      <c r="AM123" s="515"/>
      <c r="AN123" s="515"/>
      <c r="AO123" s="515"/>
      <c r="AP123" s="515"/>
      <c r="AQ123" s="515"/>
      <c r="AR123" s="515"/>
      <c r="AS123" s="515"/>
      <c r="AT123" s="515"/>
      <c r="AU123" s="515"/>
      <c r="AV123" s="515"/>
      <c r="AW123" s="515"/>
      <c r="AX123" s="515"/>
      <c r="AY123" s="515"/>
      <c r="AZ123" s="515"/>
      <c r="BA123" s="515"/>
      <c r="BB123" s="515"/>
      <c r="BC123" s="515"/>
      <c r="BD123" s="515"/>
      <c r="BE123" s="515"/>
      <c r="BF123" s="515"/>
      <c r="BG123" s="515"/>
      <c r="BH123" s="515"/>
      <c r="BI123" s="515"/>
      <c r="BJ123" s="515"/>
      <c r="BK123" s="515"/>
      <c r="BL123" s="515"/>
      <c r="BM123" s="515"/>
      <c r="BN123" s="515"/>
      <c r="BO123" s="515"/>
      <c r="BP123" s="515"/>
      <c r="BQ123" s="515"/>
      <c r="BR123" s="515"/>
      <c r="BS123" s="515"/>
      <c r="BT123" s="515"/>
      <c r="BU123" s="515"/>
      <c r="BV123" s="515"/>
      <c r="BW123" s="515"/>
      <c r="BX123" s="515"/>
      <c r="BY123" s="515"/>
      <c r="BZ123" s="515"/>
      <c r="CA123" s="515"/>
      <c r="CB123" s="515"/>
      <c r="CC123" s="515"/>
      <c r="CD123" s="515"/>
      <c r="CE123" s="515"/>
      <c r="CF123" s="515"/>
    </row>
    <row r="124" spans="1:90" s="3" customFormat="1" ht="18" customHeight="1" x14ac:dyDescent="0.2">
      <c r="A124" s="214"/>
      <c r="B124" s="214"/>
      <c r="C124" s="214"/>
      <c r="D124" s="214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  <c r="BB124" s="236"/>
      <c r="BC124" s="236"/>
      <c r="BD124" s="236"/>
      <c r="BE124" s="236"/>
      <c r="BF124" s="236"/>
      <c r="BG124" s="236"/>
      <c r="BH124" s="236"/>
      <c r="BI124" s="236"/>
      <c r="BJ124" s="236"/>
      <c r="BK124" s="236"/>
      <c r="BL124" s="236"/>
      <c r="BM124" s="236"/>
      <c r="BN124" s="236"/>
      <c r="BO124" s="236"/>
      <c r="BP124" s="236"/>
      <c r="BQ124" s="236"/>
      <c r="BR124" s="236"/>
      <c r="BS124" s="236"/>
      <c r="BT124" s="236"/>
      <c r="BU124" s="236"/>
      <c r="BV124" s="214"/>
      <c r="BW124" s="214"/>
      <c r="BX124" s="214"/>
      <c r="BY124" s="214"/>
      <c r="BZ124" s="214"/>
      <c r="CA124" s="214"/>
      <c r="CB124" s="214"/>
      <c r="CC124" s="214"/>
      <c r="CD124" s="214"/>
      <c r="CE124" s="214"/>
      <c r="CF124"/>
    </row>
    <row r="125" spans="1:90" ht="18" customHeight="1" x14ac:dyDescent="0.2">
      <c r="E125" s="505" t="s">
        <v>118</v>
      </c>
      <c r="F125" s="505"/>
      <c r="G125" s="505"/>
      <c r="H125" s="505"/>
      <c r="I125" s="505"/>
      <c r="J125" s="505"/>
      <c r="K125" s="505"/>
      <c r="L125" s="505"/>
      <c r="M125" s="505"/>
      <c r="N125" s="505"/>
      <c r="O125" s="505"/>
      <c r="P125" s="505"/>
      <c r="Q125" s="505"/>
      <c r="R125" s="505"/>
      <c r="S125" s="505"/>
      <c r="T125" s="505"/>
      <c r="U125" s="505"/>
      <c r="V125" s="505"/>
      <c r="W125" s="505"/>
      <c r="X125" s="505"/>
      <c r="Y125" s="505"/>
      <c r="Z125" s="505"/>
      <c r="AA125" s="505"/>
      <c r="AB125" s="505"/>
      <c r="AC125" s="505"/>
      <c r="AD125" s="505"/>
      <c r="AE125" s="505"/>
      <c r="AF125" s="505"/>
      <c r="AG125" s="505"/>
      <c r="AH125" s="505"/>
      <c r="AI125" s="505"/>
      <c r="AJ125" s="505"/>
      <c r="AK125" s="505"/>
      <c r="AL125" s="505"/>
      <c r="AM125" s="505"/>
      <c r="AN125" s="505"/>
      <c r="AO125" s="505"/>
      <c r="AP125" s="505"/>
      <c r="AQ125" s="505"/>
      <c r="AR125" s="505"/>
      <c r="AS125" s="505"/>
      <c r="AT125" s="505"/>
      <c r="AU125" s="505"/>
      <c r="AV125" s="505"/>
      <c r="AW125" s="505"/>
      <c r="AX125" s="505"/>
      <c r="AY125" s="505"/>
      <c r="AZ125" s="505"/>
      <c r="BA125" s="505"/>
      <c r="BB125" s="505"/>
      <c r="BC125" s="505"/>
      <c r="BD125" s="505"/>
      <c r="BE125" s="505"/>
      <c r="BF125" s="505"/>
      <c r="BG125" s="505"/>
      <c r="BH125" s="505"/>
      <c r="BI125" s="505"/>
      <c r="BJ125" s="505"/>
      <c r="BK125" s="505"/>
      <c r="BL125" s="505"/>
      <c r="BM125" s="505"/>
      <c r="BN125" s="505"/>
      <c r="BO125" s="505"/>
      <c r="BP125" s="505"/>
      <c r="BQ125" s="505"/>
      <c r="BR125" s="505"/>
      <c r="BS125" s="505"/>
      <c r="BT125" s="505"/>
      <c r="BU125" s="505"/>
    </row>
    <row r="126" spans="1:90" ht="6.9" customHeight="1" x14ac:dyDescent="0.2">
      <c r="A126" s="211"/>
      <c r="B126" s="217"/>
      <c r="C126" s="217"/>
      <c r="D126" s="217"/>
      <c r="E126" s="217"/>
      <c r="F126" s="217"/>
      <c r="G126" s="217"/>
      <c r="H126" s="217"/>
      <c r="I126" s="217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5"/>
      <c r="BN126" s="215"/>
      <c r="BO126" s="215"/>
      <c r="BP126" s="212"/>
      <c r="BQ126" s="212"/>
      <c r="BR126" s="212"/>
      <c r="BS126" s="212"/>
      <c r="BT126" s="212"/>
      <c r="BU126" s="213"/>
      <c r="BV126" s="213"/>
      <c r="BW126" s="211"/>
      <c r="BX126" s="211"/>
      <c r="BY126" s="211"/>
      <c r="BZ126" s="210"/>
    </row>
    <row r="127" spans="1:90" ht="6.9" customHeight="1" x14ac:dyDescent="0.2">
      <c r="A127" s="211"/>
      <c r="B127" s="217"/>
      <c r="C127" s="217"/>
      <c r="D127" s="217"/>
      <c r="E127" s="217"/>
      <c r="F127" s="217"/>
      <c r="G127" s="217"/>
      <c r="H127" s="217"/>
      <c r="I127" s="217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7"/>
      <c r="Y127" s="217"/>
      <c r="Z127" s="217"/>
      <c r="AA127" s="217"/>
      <c r="AB127" s="217"/>
      <c r="AC127" s="217"/>
      <c r="AD127" s="217"/>
      <c r="AE127" s="217"/>
      <c r="AF127" s="217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8"/>
      <c r="BE127" s="218"/>
      <c r="BF127" s="218"/>
      <c r="BG127" s="218"/>
      <c r="BH127" s="218"/>
      <c r="BI127" s="218"/>
      <c r="BJ127" s="218"/>
      <c r="BK127" s="218"/>
      <c r="BL127" s="218"/>
      <c r="BM127" s="215"/>
      <c r="BN127" s="215"/>
      <c r="BO127" s="215"/>
      <c r="BP127" s="212"/>
      <c r="BQ127" s="212"/>
      <c r="BR127" s="212"/>
      <c r="BS127" s="212"/>
      <c r="BT127" s="212"/>
      <c r="BU127" s="213"/>
      <c r="BV127" s="213"/>
      <c r="BW127" s="211"/>
      <c r="BX127" s="211"/>
      <c r="BY127" s="211"/>
      <c r="BZ127" s="210"/>
    </row>
    <row r="128" spans="1:90" ht="18" customHeight="1" x14ac:dyDescent="0.2">
      <c r="A128" s="506"/>
      <c r="B128" s="507"/>
      <c r="C128" s="507"/>
      <c r="D128" s="507"/>
      <c r="E128" s="508"/>
      <c r="F128" s="509"/>
      <c r="G128" s="510"/>
      <c r="H128" s="510"/>
      <c r="I128" s="510"/>
      <c r="J128" s="510"/>
      <c r="K128" s="510"/>
      <c r="L128" s="510"/>
      <c r="M128" s="511"/>
      <c r="N128" s="512" t="s">
        <v>110</v>
      </c>
      <c r="O128" s="512"/>
      <c r="P128" s="512"/>
      <c r="Q128" s="512"/>
      <c r="R128" s="512"/>
      <c r="S128" s="512"/>
      <c r="T128" s="512"/>
      <c r="U128" s="512"/>
      <c r="V128" s="512"/>
      <c r="W128" s="512"/>
      <c r="X128" s="512"/>
      <c r="Y128" s="512"/>
      <c r="Z128" s="512"/>
      <c r="AA128" s="512"/>
      <c r="AB128" s="512"/>
      <c r="AC128" s="512"/>
      <c r="AD128" s="512"/>
      <c r="AE128" s="512"/>
      <c r="AF128" s="512"/>
      <c r="AG128" s="512"/>
      <c r="AH128" s="512"/>
      <c r="AI128" s="512"/>
      <c r="AJ128" s="513"/>
      <c r="AK128" s="217"/>
      <c r="AL128" s="217"/>
      <c r="AM128" s="217"/>
      <c r="AN128" s="217"/>
      <c r="AO128" s="217"/>
      <c r="AP128" s="217"/>
      <c r="AQ128" s="217"/>
      <c r="AR128" s="476" t="s">
        <v>3</v>
      </c>
      <c r="AS128" s="476"/>
      <c r="AT128" s="476"/>
      <c r="AU128" s="476"/>
      <c r="AV128" s="476"/>
      <c r="AW128" s="476"/>
      <c r="AX128" s="476"/>
      <c r="AY128" s="476"/>
      <c r="AZ128" s="476"/>
      <c r="BA128" s="476"/>
      <c r="BB128" s="476"/>
      <c r="BC128" s="476"/>
      <c r="BD128" s="476"/>
      <c r="BE128" s="476"/>
      <c r="BF128" s="476"/>
      <c r="BG128" s="476"/>
      <c r="BH128" s="476"/>
      <c r="BI128" s="476"/>
      <c r="BJ128" s="476"/>
      <c r="BK128" s="217"/>
      <c r="BL128" s="217"/>
      <c r="BM128" s="212"/>
      <c r="BN128" s="212"/>
      <c r="BO128" s="212"/>
      <c r="BP128" s="212"/>
      <c r="BQ128" s="212"/>
      <c r="BR128" s="212"/>
      <c r="BS128" s="212"/>
      <c r="BT128" s="212"/>
      <c r="BU128" s="213"/>
      <c r="BV128" s="213"/>
    </row>
    <row r="129" spans="1:67" ht="6.9" customHeight="1" x14ac:dyDescent="0.2">
      <c r="A129" s="172"/>
      <c r="E129" s="178"/>
      <c r="F129" s="184"/>
      <c r="G129" s="175"/>
      <c r="H129" s="175"/>
      <c r="I129" s="175"/>
      <c r="J129" s="175"/>
      <c r="K129" s="175"/>
      <c r="L129" s="175"/>
      <c r="M129" s="197"/>
      <c r="N129" s="201"/>
      <c r="O129" s="200"/>
      <c r="P129" s="200"/>
      <c r="Q129" s="200"/>
      <c r="R129" s="200"/>
      <c r="S129" s="175"/>
      <c r="T129" s="176"/>
      <c r="U129" s="498"/>
      <c r="V129" s="498"/>
      <c r="W129" s="498"/>
      <c r="X129" s="498"/>
      <c r="Y129" s="485"/>
      <c r="Z129" s="498"/>
      <c r="AA129" s="498"/>
      <c r="AB129" s="498"/>
      <c r="AC129" s="498"/>
      <c r="AD129" s="176"/>
      <c r="AE129" s="200"/>
      <c r="AF129" s="200"/>
      <c r="AG129" s="200"/>
      <c r="AH129" s="175"/>
      <c r="AI129" s="176"/>
      <c r="AJ129" s="186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8"/>
      <c r="BE129" s="218"/>
      <c r="BF129" s="218"/>
      <c r="BG129" s="218"/>
      <c r="BH129" s="218"/>
      <c r="BI129" s="218"/>
      <c r="BJ129" s="218"/>
      <c r="BK129" s="218"/>
      <c r="BL129" s="218"/>
      <c r="BM129" s="215"/>
      <c r="BN129" s="215"/>
      <c r="BO129" s="215"/>
    </row>
    <row r="130" spans="1:67" ht="6.9" customHeight="1" x14ac:dyDescent="0.2">
      <c r="A130" s="172"/>
      <c r="E130" s="178"/>
      <c r="F130" s="172"/>
      <c r="M130" s="178"/>
      <c r="N130" s="195"/>
      <c r="O130" s="1"/>
      <c r="P130" s="1"/>
      <c r="Q130" s="1"/>
      <c r="R130" s="1"/>
      <c r="T130" s="5"/>
      <c r="U130" s="481"/>
      <c r="V130" s="481"/>
      <c r="W130" s="481"/>
      <c r="X130" s="481"/>
      <c r="Y130" s="477"/>
      <c r="Z130" s="481"/>
      <c r="AA130" s="481"/>
      <c r="AB130" s="481"/>
      <c r="AC130" s="481"/>
      <c r="AD130" s="5"/>
      <c r="AE130" s="1"/>
      <c r="AF130" s="1"/>
      <c r="AG130" s="1"/>
      <c r="AI130" s="5"/>
      <c r="AJ130" s="187"/>
      <c r="AK130" s="218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18"/>
      <c r="BE130" s="218"/>
      <c r="BF130" s="218"/>
      <c r="BG130" s="218"/>
      <c r="BH130" s="218"/>
      <c r="BI130" s="218"/>
      <c r="BJ130" s="218"/>
      <c r="BK130" s="218"/>
      <c r="BL130" s="218"/>
      <c r="BM130" s="215"/>
      <c r="BN130" s="215"/>
      <c r="BO130" s="215"/>
    </row>
    <row r="131" spans="1:67" ht="6.9" customHeight="1" x14ac:dyDescent="0.2">
      <c r="A131" s="499">
        <v>0.40972222222222227</v>
      </c>
      <c r="B131" s="500"/>
      <c r="C131" s="500"/>
      <c r="D131" s="500"/>
      <c r="E131" s="501"/>
      <c r="F131" s="172"/>
      <c r="M131" s="178"/>
      <c r="N131" s="172"/>
      <c r="P131" s="1"/>
      <c r="Q131" s="1"/>
      <c r="R131" s="1"/>
      <c r="T131" s="5"/>
      <c r="U131" s="481"/>
      <c r="V131" s="481"/>
      <c r="W131" s="481"/>
      <c r="X131" s="481"/>
      <c r="Y131" s="485"/>
      <c r="Z131" s="481"/>
      <c r="AA131" s="481"/>
      <c r="AB131" s="481"/>
      <c r="AC131" s="481"/>
      <c r="AD131" s="5"/>
      <c r="AE131" s="1"/>
      <c r="AF131" s="1"/>
      <c r="AG131" s="1"/>
      <c r="AI131" s="5"/>
      <c r="AJ131" s="187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  <c r="BI131" s="212"/>
      <c r="BJ131" s="212"/>
      <c r="BK131" s="212"/>
      <c r="BL131" s="212"/>
      <c r="BM131" s="212"/>
      <c r="BN131" s="212"/>
      <c r="BO131" s="212"/>
    </row>
    <row r="132" spans="1:67" ht="6.9" customHeight="1" x14ac:dyDescent="0.2">
      <c r="A132" s="502"/>
      <c r="B132" s="500"/>
      <c r="C132" s="500"/>
      <c r="D132" s="500"/>
      <c r="E132" s="501"/>
      <c r="F132" s="172"/>
      <c r="M132" s="178"/>
      <c r="N132" s="226"/>
      <c r="O132" s="4"/>
      <c r="T132" s="5"/>
      <c r="U132" s="481"/>
      <c r="V132" s="481"/>
      <c r="W132" s="481"/>
      <c r="X132" s="481"/>
      <c r="Y132" s="477"/>
      <c r="Z132" s="481"/>
      <c r="AA132" s="481"/>
      <c r="AB132" s="481"/>
      <c r="AC132" s="481"/>
      <c r="AD132" s="5"/>
      <c r="AI132" s="5"/>
      <c r="AJ132" s="178"/>
      <c r="AQ132" s="479">
        <v>1</v>
      </c>
      <c r="AR132" s="479"/>
      <c r="AS132" s="479"/>
      <c r="AT132" s="480" t="str">
        <f>IFERROR(VLOOKUP(AQ132,参加チーム名!$B$27:$D$30,3,FALSE),"")</f>
        <v>京都ＰＨＯＥＮＩＸ</v>
      </c>
      <c r="AU132" s="480"/>
      <c r="AV132" s="480"/>
      <c r="AW132" s="480"/>
      <c r="AX132" s="480"/>
      <c r="AY132" s="480"/>
      <c r="AZ132" s="480"/>
      <c r="BA132" s="480"/>
      <c r="BB132" s="480"/>
      <c r="BC132" s="480"/>
      <c r="BD132" s="480"/>
      <c r="BE132" s="480"/>
      <c r="BF132" s="480"/>
      <c r="BG132" s="480"/>
      <c r="BH132" s="480"/>
      <c r="BI132" s="480"/>
      <c r="BJ132" s="480"/>
    </row>
    <row r="133" spans="1:67" ht="6.9" customHeight="1" x14ac:dyDescent="0.2">
      <c r="A133" s="502"/>
      <c r="B133" s="500"/>
      <c r="C133" s="500"/>
      <c r="D133" s="500"/>
      <c r="E133" s="501"/>
      <c r="F133" s="503" t="s">
        <v>37</v>
      </c>
      <c r="G133" s="481"/>
      <c r="H133" s="481"/>
      <c r="I133" s="481"/>
      <c r="J133" s="481"/>
      <c r="K133" s="481"/>
      <c r="L133" s="481"/>
      <c r="M133" s="504"/>
      <c r="N133" s="226"/>
      <c r="O133" s="4"/>
      <c r="P133" s="505">
        <v>1</v>
      </c>
      <c r="Q133" s="505"/>
      <c r="R133" s="505"/>
      <c r="S133" s="505"/>
      <c r="T133" s="5"/>
      <c r="U133" s="481"/>
      <c r="V133" s="481"/>
      <c r="W133" s="481"/>
      <c r="X133" s="481"/>
      <c r="Y133" s="477"/>
      <c r="Z133" s="481"/>
      <c r="AA133" s="481"/>
      <c r="AB133" s="481"/>
      <c r="AC133" s="481"/>
      <c r="AD133" s="7"/>
      <c r="AE133" s="505">
        <v>3</v>
      </c>
      <c r="AF133" s="505"/>
      <c r="AG133" s="505"/>
      <c r="AH133" s="505"/>
      <c r="AI133" s="5"/>
      <c r="AJ133" s="193"/>
      <c r="AQ133" s="479"/>
      <c r="AR133" s="479"/>
      <c r="AS133" s="479"/>
      <c r="AT133" s="480"/>
      <c r="AU133" s="480"/>
      <c r="AV133" s="480"/>
      <c r="AW133" s="480"/>
      <c r="AX133" s="480"/>
      <c r="AY133" s="480"/>
      <c r="AZ133" s="480"/>
      <c r="BA133" s="480"/>
      <c r="BB133" s="480"/>
      <c r="BC133" s="480"/>
      <c r="BD133" s="480"/>
      <c r="BE133" s="480"/>
      <c r="BF133" s="480"/>
      <c r="BG133" s="480"/>
      <c r="BH133" s="480"/>
      <c r="BI133" s="480"/>
      <c r="BJ133" s="480"/>
    </row>
    <row r="134" spans="1:67" ht="6.9" customHeight="1" x14ac:dyDescent="0.2">
      <c r="A134" s="482" t="s">
        <v>47</v>
      </c>
      <c r="B134" s="483"/>
      <c r="C134" s="483"/>
      <c r="D134" s="483"/>
      <c r="E134" s="484"/>
      <c r="F134" s="503"/>
      <c r="G134" s="481"/>
      <c r="H134" s="481"/>
      <c r="I134" s="481"/>
      <c r="J134" s="481"/>
      <c r="K134" s="481"/>
      <c r="L134" s="481"/>
      <c r="M134" s="504"/>
      <c r="N134" s="226"/>
      <c r="O134" s="4"/>
      <c r="P134" s="505"/>
      <c r="Q134" s="505"/>
      <c r="R134" s="505"/>
      <c r="S134" s="505"/>
      <c r="T134" s="5"/>
      <c r="U134" s="481"/>
      <c r="V134" s="481"/>
      <c r="W134" s="481"/>
      <c r="X134" s="481"/>
      <c r="Y134" s="477"/>
      <c r="Z134" s="481"/>
      <c r="AA134" s="481"/>
      <c r="AB134" s="481"/>
      <c r="AC134" s="481"/>
      <c r="AD134" s="7"/>
      <c r="AE134" s="505"/>
      <c r="AF134" s="505"/>
      <c r="AG134" s="505"/>
      <c r="AH134" s="505"/>
      <c r="AI134" s="5"/>
      <c r="AJ134" s="193"/>
      <c r="AQ134" s="479"/>
      <c r="AR134" s="479"/>
      <c r="AS134" s="479"/>
      <c r="AT134" s="480"/>
      <c r="AU134" s="480"/>
      <c r="AV134" s="480"/>
      <c r="AW134" s="480"/>
      <c r="AX134" s="480"/>
      <c r="AY134" s="480"/>
      <c r="AZ134" s="480"/>
      <c r="BA134" s="480"/>
      <c r="BB134" s="480"/>
      <c r="BC134" s="480"/>
      <c r="BD134" s="480"/>
      <c r="BE134" s="480"/>
      <c r="BF134" s="480"/>
      <c r="BG134" s="480"/>
      <c r="BH134" s="480"/>
      <c r="BI134" s="480"/>
      <c r="BJ134" s="480"/>
    </row>
    <row r="135" spans="1:67" ht="6.9" customHeight="1" x14ac:dyDescent="0.2">
      <c r="A135" s="482"/>
      <c r="B135" s="483"/>
      <c r="C135" s="483"/>
      <c r="D135" s="483"/>
      <c r="E135" s="484"/>
      <c r="F135" s="503"/>
      <c r="G135" s="481"/>
      <c r="H135" s="481"/>
      <c r="I135" s="481"/>
      <c r="J135" s="481"/>
      <c r="K135" s="481"/>
      <c r="L135" s="481"/>
      <c r="M135" s="504"/>
      <c r="N135" s="226"/>
      <c r="O135" s="4"/>
      <c r="P135" s="505"/>
      <c r="Q135" s="505"/>
      <c r="R135" s="505"/>
      <c r="S135" s="505"/>
      <c r="T135" s="5"/>
      <c r="U135" s="481"/>
      <c r="V135" s="481"/>
      <c r="W135" s="481"/>
      <c r="X135" s="481"/>
      <c r="Y135" s="485"/>
      <c r="Z135" s="481"/>
      <c r="AA135" s="481"/>
      <c r="AB135" s="481"/>
      <c r="AC135" s="481"/>
      <c r="AD135" s="7"/>
      <c r="AE135" s="505"/>
      <c r="AF135" s="505"/>
      <c r="AG135" s="505"/>
      <c r="AH135" s="505"/>
      <c r="AI135" s="5"/>
      <c r="AJ135" s="193"/>
      <c r="AQ135" s="479">
        <v>2</v>
      </c>
      <c r="AR135" s="479"/>
      <c r="AS135" s="479"/>
      <c r="AT135" s="540" t="str">
        <f>IFERROR(VLOOKUP(AQ135,参加チーム名!$B$27:$D$30,3,FALSE),"")</f>
        <v>ＹＡＭＡＳＨＩＲＯクラブ</v>
      </c>
      <c r="AU135" s="540"/>
      <c r="AV135" s="540"/>
      <c r="AW135" s="540"/>
      <c r="AX135" s="540"/>
      <c r="AY135" s="540"/>
      <c r="AZ135" s="540"/>
      <c r="BA135" s="540"/>
      <c r="BB135" s="540"/>
      <c r="BC135" s="540"/>
      <c r="BD135" s="540"/>
      <c r="BE135" s="540"/>
      <c r="BF135" s="540"/>
      <c r="BG135" s="540"/>
      <c r="BH135" s="540"/>
      <c r="BI135" s="540"/>
      <c r="BJ135" s="540"/>
    </row>
    <row r="136" spans="1:67" ht="6.9" customHeight="1" x14ac:dyDescent="0.2">
      <c r="A136" s="486">
        <v>0.45833333333333331</v>
      </c>
      <c r="B136" s="487"/>
      <c r="C136" s="487"/>
      <c r="D136" s="487"/>
      <c r="E136" s="488"/>
      <c r="F136" s="503"/>
      <c r="G136" s="481"/>
      <c r="H136" s="481"/>
      <c r="I136" s="481"/>
      <c r="J136" s="481"/>
      <c r="K136" s="481"/>
      <c r="L136" s="481"/>
      <c r="M136" s="504"/>
      <c r="N136" s="172"/>
      <c r="P136" s="505"/>
      <c r="Q136" s="505"/>
      <c r="R136" s="505"/>
      <c r="S136" s="505"/>
      <c r="T136" s="5"/>
      <c r="U136" s="481"/>
      <c r="V136" s="481"/>
      <c r="W136" s="481"/>
      <c r="X136" s="481"/>
      <c r="Y136" s="477"/>
      <c r="Z136" s="481"/>
      <c r="AA136" s="481"/>
      <c r="AB136" s="481"/>
      <c r="AC136" s="481"/>
      <c r="AD136" s="7"/>
      <c r="AE136" s="505"/>
      <c r="AF136" s="505"/>
      <c r="AG136" s="505"/>
      <c r="AH136" s="505"/>
      <c r="AI136" s="280"/>
      <c r="AJ136" s="281"/>
      <c r="AQ136" s="479"/>
      <c r="AR136" s="479"/>
      <c r="AS136" s="479"/>
      <c r="AT136" s="540"/>
      <c r="AU136" s="540"/>
      <c r="AV136" s="540"/>
      <c r="AW136" s="540"/>
      <c r="AX136" s="540"/>
      <c r="AY136" s="540"/>
      <c r="AZ136" s="540"/>
      <c r="BA136" s="540"/>
      <c r="BB136" s="540"/>
      <c r="BC136" s="540"/>
      <c r="BD136" s="540"/>
      <c r="BE136" s="540"/>
      <c r="BF136" s="540"/>
      <c r="BG136" s="540"/>
      <c r="BH136" s="540"/>
      <c r="BI136" s="540"/>
      <c r="BJ136" s="540"/>
    </row>
    <row r="137" spans="1:67" ht="6.9" customHeight="1" x14ac:dyDescent="0.2">
      <c r="A137" s="489"/>
      <c r="B137" s="487"/>
      <c r="C137" s="487"/>
      <c r="D137" s="487"/>
      <c r="E137" s="488"/>
      <c r="F137" s="188"/>
      <c r="G137" s="5"/>
      <c r="H137" s="5"/>
      <c r="I137" s="5"/>
      <c r="J137" s="5"/>
      <c r="K137" s="5"/>
      <c r="L137" s="5"/>
      <c r="M137" s="193"/>
      <c r="N137" s="490" t="s">
        <v>48</v>
      </c>
      <c r="O137" s="491"/>
      <c r="P137" s="491"/>
      <c r="Q137" s="491"/>
      <c r="R137" s="491"/>
      <c r="S137" s="491"/>
      <c r="T137" s="4"/>
      <c r="U137" s="481"/>
      <c r="V137" s="481"/>
      <c r="W137" s="481"/>
      <c r="X137" s="481"/>
      <c r="Y137" s="477"/>
      <c r="Z137" s="481"/>
      <c r="AA137" s="481"/>
      <c r="AB137" s="481"/>
      <c r="AC137" s="481"/>
      <c r="AD137" s="7"/>
      <c r="AE137" s="491" t="s">
        <v>49</v>
      </c>
      <c r="AF137" s="491"/>
      <c r="AG137" s="491"/>
      <c r="AH137" s="491"/>
      <c r="AI137" s="491"/>
      <c r="AJ137" s="493"/>
      <c r="AQ137" s="479"/>
      <c r="AR137" s="479"/>
      <c r="AS137" s="479"/>
      <c r="AT137" s="540"/>
      <c r="AU137" s="540"/>
      <c r="AV137" s="540"/>
      <c r="AW137" s="540"/>
      <c r="AX137" s="540"/>
      <c r="AY137" s="540"/>
      <c r="AZ137" s="540"/>
      <c r="BA137" s="540"/>
      <c r="BB137" s="540"/>
      <c r="BC137" s="540"/>
      <c r="BD137" s="540"/>
      <c r="BE137" s="540"/>
      <c r="BF137" s="540"/>
      <c r="BG137" s="540"/>
      <c r="BH137" s="540"/>
      <c r="BI137" s="540"/>
      <c r="BJ137" s="540"/>
    </row>
    <row r="138" spans="1:67" ht="6.9" customHeight="1" x14ac:dyDescent="0.2">
      <c r="A138" s="489"/>
      <c r="B138" s="487"/>
      <c r="C138" s="487"/>
      <c r="D138" s="487"/>
      <c r="E138" s="488"/>
      <c r="F138" s="188"/>
      <c r="G138" s="5"/>
      <c r="H138" s="5"/>
      <c r="I138" s="5"/>
      <c r="J138" s="5"/>
      <c r="K138" s="5"/>
      <c r="L138" s="5"/>
      <c r="M138" s="193"/>
      <c r="N138" s="490"/>
      <c r="O138" s="491"/>
      <c r="P138" s="491"/>
      <c r="Q138" s="491"/>
      <c r="R138" s="491"/>
      <c r="S138" s="491"/>
      <c r="T138" s="4"/>
      <c r="U138" s="481"/>
      <c r="V138" s="481"/>
      <c r="W138" s="481"/>
      <c r="X138" s="481"/>
      <c r="Y138" s="477"/>
      <c r="Z138" s="481"/>
      <c r="AA138" s="481"/>
      <c r="AB138" s="481"/>
      <c r="AC138" s="481"/>
      <c r="AD138" s="7"/>
      <c r="AE138" s="491"/>
      <c r="AF138" s="491"/>
      <c r="AG138" s="491"/>
      <c r="AH138" s="491"/>
      <c r="AI138" s="491"/>
      <c r="AJ138" s="493"/>
      <c r="AQ138" s="478">
        <v>3</v>
      </c>
      <c r="AR138" s="478"/>
      <c r="AS138" s="478"/>
      <c r="AT138" s="480" t="str">
        <f>IFERROR(VLOOKUP(AQ138,参加チーム名!$B$27:$D$30,3,FALSE),"")</f>
        <v>Ｗａｒｒｉｏｒｓ</v>
      </c>
      <c r="AU138" s="480"/>
      <c r="AV138" s="480"/>
      <c r="AW138" s="480"/>
      <c r="AX138" s="480"/>
      <c r="AY138" s="480"/>
      <c r="AZ138" s="480"/>
      <c r="BA138" s="480"/>
      <c r="BB138" s="480"/>
      <c r="BC138" s="480"/>
      <c r="BD138" s="480"/>
      <c r="BE138" s="480"/>
      <c r="BF138" s="480"/>
      <c r="BG138" s="480"/>
      <c r="BH138" s="480"/>
      <c r="BI138" s="480"/>
      <c r="BJ138" s="480"/>
    </row>
    <row r="139" spans="1:67" ht="6.9" customHeight="1" x14ac:dyDescent="0.2">
      <c r="A139" s="172"/>
      <c r="B139" s="1"/>
      <c r="C139" s="1"/>
      <c r="D139" s="1"/>
      <c r="E139" s="187"/>
      <c r="F139" s="188"/>
      <c r="G139" s="5"/>
      <c r="H139" s="5"/>
      <c r="I139" s="5"/>
      <c r="J139" s="5"/>
      <c r="K139" s="5"/>
      <c r="L139" s="5"/>
      <c r="M139" s="193"/>
      <c r="N139" s="490">
        <v>2</v>
      </c>
      <c r="O139" s="491"/>
      <c r="P139" s="491"/>
      <c r="Q139" s="491"/>
      <c r="R139" s="491"/>
      <c r="S139" s="491"/>
      <c r="T139" s="4"/>
      <c r="U139" s="481"/>
      <c r="V139" s="481"/>
      <c r="W139" s="481"/>
      <c r="X139" s="481"/>
      <c r="Y139" s="485"/>
      <c r="Z139" s="481"/>
      <c r="AA139" s="481"/>
      <c r="AB139" s="481"/>
      <c r="AC139" s="481"/>
      <c r="AD139" s="7"/>
      <c r="AE139" s="491">
        <v>2</v>
      </c>
      <c r="AF139" s="491"/>
      <c r="AG139" s="491"/>
      <c r="AH139" s="491"/>
      <c r="AI139" s="491"/>
      <c r="AJ139" s="493"/>
      <c r="AQ139" s="478"/>
      <c r="AR139" s="478"/>
      <c r="AS139" s="478"/>
      <c r="AT139" s="480"/>
      <c r="AU139" s="480"/>
      <c r="AV139" s="480"/>
      <c r="AW139" s="480"/>
      <c r="AX139" s="480"/>
      <c r="AY139" s="480"/>
      <c r="AZ139" s="480"/>
      <c r="BA139" s="480"/>
      <c r="BB139" s="480"/>
      <c r="BC139" s="480"/>
      <c r="BD139" s="480"/>
      <c r="BE139" s="480"/>
      <c r="BF139" s="480"/>
      <c r="BG139" s="480"/>
      <c r="BH139" s="480"/>
      <c r="BI139" s="480"/>
      <c r="BJ139" s="480"/>
    </row>
    <row r="140" spans="1:67" ht="6.9" customHeight="1" x14ac:dyDescent="0.2">
      <c r="A140" s="180"/>
      <c r="B140" s="199"/>
      <c r="C140" s="199"/>
      <c r="D140" s="199"/>
      <c r="E140" s="185"/>
      <c r="F140" s="194"/>
      <c r="G140" s="179"/>
      <c r="H140" s="179"/>
      <c r="I140" s="179"/>
      <c r="J140" s="179"/>
      <c r="K140" s="179"/>
      <c r="L140" s="179"/>
      <c r="M140" s="183"/>
      <c r="N140" s="494"/>
      <c r="O140" s="495"/>
      <c r="P140" s="495"/>
      <c r="Q140" s="495"/>
      <c r="R140" s="495"/>
      <c r="S140" s="495"/>
      <c r="T140" s="227"/>
      <c r="U140" s="492"/>
      <c r="V140" s="492"/>
      <c r="W140" s="492"/>
      <c r="X140" s="492"/>
      <c r="Y140" s="496"/>
      <c r="Z140" s="492"/>
      <c r="AA140" s="492"/>
      <c r="AB140" s="492"/>
      <c r="AC140" s="492"/>
      <c r="AD140" s="231"/>
      <c r="AE140" s="495"/>
      <c r="AF140" s="495"/>
      <c r="AG140" s="495"/>
      <c r="AH140" s="495"/>
      <c r="AI140" s="495"/>
      <c r="AJ140" s="497"/>
      <c r="AQ140" s="478"/>
      <c r="AR140" s="478"/>
      <c r="AS140" s="478"/>
      <c r="AT140" s="480"/>
      <c r="AU140" s="480"/>
      <c r="AV140" s="480"/>
      <c r="AW140" s="480"/>
      <c r="AX140" s="480"/>
      <c r="AY140" s="480"/>
      <c r="AZ140" s="480"/>
      <c r="BA140" s="480"/>
      <c r="BB140" s="480"/>
      <c r="BC140" s="480"/>
      <c r="BD140" s="480"/>
      <c r="BE140" s="480"/>
      <c r="BF140" s="480"/>
      <c r="BG140" s="480"/>
      <c r="BH140" s="480"/>
      <c r="BI140" s="480"/>
      <c r="BJ140" s="480"/>
    </row>
    <row r="141" spans="1:67" ht="6.9" customHeight="1" x14ac:dyDescent="0.2">
      <c r="A141" s="184"/>
      <c r="B141" s="200"/>
      <c r="C141" s="200"/>
      <c r="D141" s="200"/>
      <c r="E141" s="186"/>
      <c r="F141" s="189"/>
      <c r="G141" s="176"/>
      <c r="H141" s="176"/>
      <c r="I141" s="176"/>
      <c r="J141" s="176"/>
      <c r="K141" s="176"/>
      <c r="L141" s="176"/>
      <c r="M141" s="192"/>
      <c r="N141" s="201"/>
      <c r="O141" s="200"/>
      <c r="P141" s="200"/>
      <c r="Q141" s="228"/>
      <c r="R141" s="228"/>
      <c r="S141" s="229"/>
      <c r="T141" s="190"/>
      <c r="U141" s="498"/>
      <c r="V141" s="498"/>
      <c r="W141" s="498"/>
      <c r="X141" s="498"/>
      <c r="Y141" s="485"/>
      <c r="Z141" s="498"/>
      <c r="AA141" s="498"/>
      <c r="AB141" s="498"/>
      <c r="AC141" s="498"/>
      <c r="AD141" s="232"/>
      <c r="AE141" s="233"/>
      <c r="AF141" s="233"/>
      <c r="AG141" s="233"/>
      <c r="AH141" s="175"/>
      <c r="AI141" s="176"/>
      <c r="AJ141" s="186"/>
    </row>
    <row r="142" spans="1:67" ht="6.9" customHeight="1" x14ac:dyDescent="0.2">
      <c r="A142" s="172"/>
      <c r="B142" s="1"/>
      <c r="C142" s="1"/>
      <c r="D142" s="1"/>
      <c r="E142" s="187"/>
      <c r="F142" s="188"/>
      <c r="G142" s="5"/>
      <c r="H142" s="5"/>
      <c r="I142" s="5"/>
      <c r="J142" s="5"/>
      <c r="K142" s="5"/>
      <c r="L142" s="5"/>
      <c r="M142" s="193"/>
      <c r="N142" s="195"/>
      <c r="O142" s="1"/>
      <c r="P142" s="1"/>
      <c r="Q142" s="225"/>
      <c r="R142" s="225"/>
      <c r="S142" s="210"/>
      <c r="T142" s="4"/>
      <c r="U142" s="481"/>
      <c r="V142" s="481"/>
      <c r="W142" s="481"/>
      <c r="X142" s="481"/>
      <c r="Y142" s="477"/>
      <c r="Z142" s="481"/>
      <c r="AA142" s="481"/>
      <c r="AB142" s="481"/>
      <c r="AC142" s="481"/>
      <c r="AD142" s="7"/>
      <c r="AE142" s="224"/>
      <c r="AF142" s="224"/>
      <c r="AG142" s="224"/>
      <c r="AI142" s="5"/>
      <c r="AJ142" s="187"/>
    </row>
    <row r="143" spans="1:67" ht="6.9" customHeight="1" x14ac:dyDescent="0.2">
      <c r="A143" s="499">
        <v>0.45833333333333331</v>
      </c>
      <c r="B143" s="500"/>
      <c r="C143" s="500"/>
      <c r="D143" s="500"/>
      <c r="E143" s="501"/>
      <c r="F143" s="188"/>
      <c r="G143" s="5"/>
      <c r="H143" s="5"/>
      <c r="I143" s="5"/>
      <c r="J143" s="5"/>
      <c r="K143" s="5"/>
      <c r="L143" s="5"/>
      <c r="M143" s="193"/>
      <c r="N143" s="172"/>
      <c r="P143" s="1"/>
      <c r="Q143" s="225"/>
      <c r="R143" s="225"/>
      <c r="S143" s="210"/>
      <c r="T143" s="4"/>
      <c r="U143" s="481"/>
      <c r="V143" s="481"/>
      <c r="W143" s="481"/>
      <c r="X143" s="481"/>
      <c r="Y143" s="485"/>
      <c r="Z143" s="481"/>
      <c r="AA143" s="481"/>
      <c r="AB143" s="481"/>
      <c r="AC143" s="481"/>
      <c r="AD143" s="7"/>
      <c r="AE143" s="224"/>
      <c r="AF143" s="224"/>
      <c r="AG143" s="224"/>
      <c r="AI143" s="5"/>
      <c r="AJ143" s="187"/>
    </row>
    <row r="144" spans="1:67" ht="6.9" customHeight="1" x14ac:dyDescent="0.2">
      <c r="A144" s="502"/>
      <c r="B144" s="500"/>
      <c r="C144" s="500"/>
      <c r="D144" s="500"/>
      <c r="E144" s="501"/>
      <c r="F144" s="188"/>
      <c r="G144" s="5"/>
      <c r="H144" s="5"/>
      <c r="I144" s="5"/>
      <c r="J144" s="5"/>
      <c r="K144" s="5"/>
      <c r="L144" s="5"/>
      <c r="M144" s="193"/>
      <c r="N144" s="226"/>
      <c r="O144" s="4"/>
      <c r="Q144" s="210"/>
      <c r="R144" s="210"/>
      <c r="S144" s="210"/>
      <c r="T144" s="4"/>
      <c r="U144" s="481"/>
      <c r="V144" s="481"/>
      <c r="W144" s="481"/>
      <c r="X144" s="481"/>
      <c r="Y144" s="477"/>
      <c r="Z144" s="481"/>
      <c r="AA144" s="481"/>
      <c r="AB144" s="481"/>
      <c r="AC144" s="481"/>
      <c r="AD144" s="7"/>
      <c r="AE144" s="230"/>
      <c r="AF144" s="230"/>
      <c r="AG144" s="230"/>
      <c r="AI144" s="5"/>
      <c r="AJ144" s="178"/>
    </row>
    <row r="145" spans="1:36" ht="6.9" customHeight="1" x14ac:dyDescent="0.2">
      <c r="A145" s="502"/>
      <c r="B145" s="500"/>
      <c r="C145" s="500"/>
      <c r="D145" s="500"/>
      <c r="E145" s="501"/>
      <c r="F145" s="503" t="s">
        <v>38</v>
      </c>
      <c r="G145" s="481"/>
      <c r="H145" s="481"/>
      <c r="I145" s="481"/>
      <c r="J145" s="481"/>
      <c r="K145" s="481"/>
      <c r="L145" s="481"/>
      <c r="M145" s="504"/>
      <c r="N145" s="226"/>
      <c r="O145" s="4"/>
      <c r="P145" s="505">
        <v>2</v>
      </c>
      <c r="Q145" s="505"/>
      <c r="R145" s="505"/>
      <c r="S145" s="505"/>
      <c r="T145" s="4"/>
      <c r="U145" s="481"/>
      <c r="V145" s="481"/>
      <c r="W145" s="481"/>
      <c r="X145" s="481"/>
      <c r="Y145" s="477"/>
      <c r="Z145" s="481"/>
      <c r="AA145" s="481"/>
      <c r="AB145" s="481"/>
      <c r="AC145" s="481"/>
      <c r="AD145" s="7"/>
      <c r="AE145" s="505">
        <v>3</v>
      </c>
      <c r="AF145" s="505"/>
      <c r="AG145" s="505"/>
      <c r="AH145" s="505"/>
      <c r="AI145" s="5"/>
      <c r="AJ145" s="193"/>
    </row>
    <row r="146" spans="1:36" ht="6.9" customHeight="1" x14ac:dyDescent="0.2">
      <c r="A146" s="482" t="s">
        <v>47</v>
      </c>
      <c r="B146" s="483"/>
      <c r="C146" s="483"/>
      <c r="D146" s="483"/>
      <c r="E146" s="484"/>
      <c r="F146" s="503"/>
      <c r="G146" s="481"/>
      <c r="H146" s="481"/>
      <c r="I146" s="481"/>
      <c r="J146" s="481"/>
      <c r="K146" s="481"/>
      <c r="L146" s="481"/>
      <c r="M146" s="504"/>
      <c r="N146" s="226"/>
      <c r="O146" s="4"/>
      <c r="P146" s="505"/>
      <c r="Q146" s="505"/>
      <c r="R146" s="505"/>
      <c r="S146" s="505"/>
      <c r="T146" s="4"/>
      <c r="U146" s="481"/>
      <c r="V146" s="481"/>
      <c r="W146" s="481"/>
      <c r="X146" s="481"/>
      <c r="Y146" s="477"/>
      <c r="Z146" s="481"/>
      <c r="AA146" s="481"/>
      <c r="AB146" s="481"/>
      <c r="AC146" s="481"/>
      <c r="AD146" s="7"/>
      <c r="AE146" s="505"/>
      <c r="AF146" s="505"/>
      <c r="AG146" s="505"/>
      <c r="AH146" s="505"/>
      <c r="AI146" s="5"/>
      <c r="AJ146" s="193"/>
    </row>
    <row r="147" spans="1:36" ht="6.9" customHeight="1" x14ac:dyDescent="0.2">
      <c r="A147" s="482"/>
      <c r="B147" s="483"/>
      <c r="C147" s="483"/>
      <c r="D147" s="483"/>
      <c r="E147" s="484"/>
      <c r="F147" s="503"/>
      <c r="G147" s="481"/>
      <c r="H147" s="481"/>
      <c r="I147" s="481"/>
      <c r="J147" s="481"/>
      <c r="K147" s="481"/>
      <c r="L147" s="481"/>
      <c r="M147" s="504"/>
      <c r="N147" s="226"/>
      <c r="O147" s="4"/>
      <c r="P147" s="505"/>
      <c r="Q147" s="505"/>
      <c r="R147" s="505"/>
      <c r="S147" s="505"/>
      <c r="T147" s="4"/>
      <c r="U147" s="481"/>
      <c r="V147" s="481"/>
      <c r="W147" s="481"/>
      <c r="X147" s="481"/>
      <c r="Y147" s="485"/>
      <c r="Z147" s="481"/>
      <c r="AA147" s="481"/>
      <c r="AB147" s="481"/>
      <c r="AC147" s="481"/>
      <c r="AD147" s="7"/>
      <c r="AE147" s="505"/>
      <c r="AF147" s="505"/>
      <c r="AG147" s="505"/>
      <c r="AH147" s="505"/>
      <c r="AI147" s="5"/>
      <c r="AJ147" s="193"/>
    </row>
    <row r="148" spans="1:36" ht="6.9" customHeight="1" x14ac:dyDescent="0.2">
      <c r="A148" s="486">
        <v>0.50694444444444442</v>
      </c>
      <c r="B148" s="487"/>
      <c r="C148" s="487"/>
      <c r="D148" s="487"/>
      <c r="E148" s="488"/>
      <c r="F148" s="503"/>
      <c r="G148" s="481"/>
      <c r="H148" s="481"/>
      <c r="I148" s="481"/>
      <c r="J148" s="481"/>
      <c r="K148" s="481"/>
      <c r="L148" s="481"/>
      <c r="M148" s="504"/>
      <c r="N148" s="172"/>
      <c r="P148" s="505"/>
      <c r="Q148" s="505"/>
      <c r="R148" s="505"/>
      <c r="S148" s="505"/>
      <c r="T148" s="4"/>
      <c r="U148" s="481"/>
      <c r="V148" s="481"/>
      <c r="W148" s="481"/>
      <c r="X148" s="481"/>
      <c r="Y148" s="477"/>
      <c r="Z148" s="481"/>
      <c r="AA148" s="481"/>
      <c r="AB148" s="481"/>
      <c r="AC148" s="481"/>
      <c r="AD148" s="7"/>
      <c r="AE148" s="505"/>
      <c r="AF148" s="505"/>
      <c r="AG148" s="505"/>
      <c r="AH148" s="505"/>
      <c r="AI148" s="5"/>
      <c r="AJ148" s="193"/>
    </row>
    <row r="149" spans="1:36" ht="6.9" customHeight="1" x14ac:dyDescent="0.2">
      <c r="A149" s="489"/>
      <c r="B149" s="487"/>
      <c r="C149" s="487"/>
      <c r="D149" s="487"/>
      <c r="E149" s="488"/>
      <c r="F149" s="188"/>
      <c r="G149" s="5"/>
      <c r="H149" s="5"/>
      <c r="I149" s="5"/>
      <c r="J149" s="5"/>
      <c r="K149" s="5"/>
      <c r="L149" s="5"/>
      <c r="M149" s="193"/>
      <c r="N149" s="490" t="s">
        <v>48</v>
      </c>
      <c r="O149" s="491"/>
      <c r="P149" s="491"/>
      <c r="Q149" s="491"/>
      <c r="R149" s="491"/>
      <c r="S149" s="491"/>
      <c r="T149" s="4"/>
      <c r="U149" s="481"/>
      <c r="V149" s="481"/>
      <c r="W149" s="481"/>
      <c r="X149" s="481"/>
      <c r="Y149" s="477"/>
      <c r="Z149" s="481"/>
      <c r="AA149" s="481"/>
      <c r="AB149" s="481"/>
      <c r="AC149" s="481"/>
      <c r="AD149" s="7"/>
      <c r="AE149" s="491" t="s">
        <v>49</v>
      </c>
      <c r="AF149" s="491"/>
      <c r="AG149" s="491"/>
      <c r="AH149" s="491"/>
      <c r="AI149" s="491"/>
      <c r="AJ149" s="493"/>
    </row>
    <row r="150" spans="1:36" ht="6.9" customHeight="1" x14ac:dyDescent="0.2">
      <c r="A150" s="489"/>
      <c r="B150" s="487"/>
      <c r="C150" s="487"/>
      <c r="D150" s="487"/>
      <c r="E150" s="488"/>
      <c r="F150" s="188"/>
      <c r="G150" s="5"/>
      <c r="H150" s="5"/>
      <c r="I150" s="5"/>
      <c r="J150" s="5"/>
      <c r="K150" s="5"/>
      <c r="L150" s="5"/>
      <c r="M150" s="193"/>
      <c r="N150" s="490"/>
      <c r="O150" s="491"/>
      <c r="P150" s="491"/>
      <c r="Q150" s="491"/>
      <c r="R150" s="491"/>
      <c r="S150" s="491"/>
      <c r="T150" s="4"/>
      <c r="U150" s="481"/>
      <c r="V150" s="481"/>
      <c r="W150" s="481"/>
      <c r="X150" s="481"/>
      <c r="Y150" s="477"/>
      <c r="Z150" s="481"/>
      <c r="AA150" s="481"/>
      <c r="AB150" s="481"/>
      <c r="AC150" s="481"/>
      <c r="AD150" s="7"/>
      <c r="AE150" s="491"/>
      <c r="AF150" s="491"/>
      <c r="AG150" s="491"/>
      <c r="AH150" s="491"/>
      <c r="AI150" s="491"/>
      <c r="AJ150" s="493"/>
    </row>
    <row r="151" spans="1:36" ht="6.9" customHeight="1" x14ac:dyDescent="0.2">
      <c r="A151" s="172"/>
      <c r="B151" s="1"/>
      <c r="C151" s="1"/>
      <c r="D151" s="1"/>
      <c r="E151" s="187"/>
      <c r="F151" s="188"/>
      <c r="G151" s="5"/>
      <c r="H151" s="5"/>
      <c r="I151" s="5"/>
      <c r="J151" s="5"/>
      <c r="K151" s="5"/>
      <c r="L151" s="5"/>
      <c r="M151" s="193"/>
      <c r="N151" s="490">
        <v>1</v>
      </c>
      <c r="O151" s="491"/>
      <c r="P151" s="491"/>
      <c r="Q151" s="491"/>
      <c r="R151" s="491"/>
      <c r="S151" s="491"/>
      <c r="T151" s="4"/>
      <c r="U151" s="481"/>
      <c r="V151" s="481"/>
      <c r="W151" s="481"/>
      <c r="X151" s="481"/>
      <c r="Y151" s="485"/>
      <c r="Z151" s="481"/>
      <c r="AA151" s="481"/>
      <c r="AB151" s="481"/>
      <c r="AC151" s="481"/>
      <c r="AD151" s="7"/>
      <c r="AE151" s="491">
        <v>1</v>
      </c>
      <c r="AF151" s="491"/>
      <c r="AG151" s="491"/>
      <c r="AH151" s="491"/>
      <c r="AI151" s="491"/>
      <c r="AJ151" s="493"/>
    </row>
    <row r="152" spans="1:36" ht="6.9" customHeight="1" x14ac:dyDescent="0.2">
      <c r="A152" s="180"/>
      <c r="B152" s="199"/>
      <c r="C152" s="199"/>
      <c r="D152" s="199"/>
      <c r="E152" s="185"/>
      <c r="F152" s="194"/>
      <c r="G152" s="179"/>
      <c r="H152" s="179"/>
      <c r="I152" s="179"/>
      <c r="J152" s="179"/>
      <c r="K152" s="179"/>
      <c r="L152" s="179"/>
      <c r="M152" s="183"/>
      <c r="N152" s="494"/>
      <c r="O152" s="495"/>
      <c r="P152" s="495"/>
      <c r="Q152" s="495"/>
      <c r="R152" s="495"/>
      <c r="S152" s="495"/>
      <c r="T152" s="227"/>
      <c r="U152" s="492"/>
      <c r="V152" s="492"/>
      <c r="W152" s="492"/>
      <c r="X152" s="492"/>
      <c r="Y152" s="496"/>
      <c r="Z152" s="492"/>
      <c r="AA152" s="492"/>
      <c r="AB152" s="492"/>
      <c r="AC152" s="492"/>
      <c r="AD152" s="231"/>
      <c r="AE152" s="495"/>
      <c r="AF152" s="495"/>
      <c r="AG152" s="495"/>
      <c r="AH152" s="495"/>
      <c r="AI152" s="495"/>
      <c r="AJ152" s="497"/>
    </row>
    <row r="153" spans="1:36" ht="6.9" customHeight="1" x14ac:dyDescent="0.2">
      <c r="A153" s="184"/>
      <c r="B153" s="200"/>
      <c r="C153" s="200"/>
      <c r="D153" s="200"/>
      <c r="E153" s="186"/>
      <c r="F153" s="189"/>
      <c r="G153" s="176"/>
      <c r="H153" s="176"/>
      <c r="I153" s="176"/>
      <c r="J153" s="176"/>
      <c r="K153" s="176"/>
      <c r="L153" s="176"/>
      <c r="M153" s="192"/>
      <c r="N153" s="201"/>
      <c r="O153" s="200"/>
      <c r="P153" s="200"/>
      <c r="Q153" s="228"/>
      <c r="R153" s="228"/>
      <c r="S153" s="229"/>
      <c r="T153" s="190"/>
      <c r="U153" s="498"/>
      <c r="V153" s="498"/>
      <c r="W153" s="498"/>
      <c r="X153" s="498"/>
      <c r="Y153" s="485"/>
      <c r="Z153" s="498"/>
      <c r="AA153" s="498"/>
      <c r="AB153" s="498"/>
      <c r="AC153" s="498"/>
      <c r="AD153" s="232"/>
      <c r="AE153" s="233"/>
      <c r="AF153" s="233"/>
      <c r="AG153" s="233"/>
      <c r="AH153" s="175"/>
      <c r="AI153" s="176"/>
      <c r="AJ153" s="186"/>
    </row>
    <row r="154" spans="1:36" ht="6.9" customHeight="1" x14ac:dyDescent="0.2">
      <c r="A154" s="172"/>
      <c r="B154" s="1"/>
      <c r="C154" s="1"/>
      <c r="D154" s="1"/>
      <c r="E154" s="187"/>
      <c r="F154" s="188"/>
      <c r="G154" s="5"/>
      <c r="H154" s="5"/>
      <c r="I154" s="5"/>
      <c r="J154" s="5"/>
      <c r="K154" s="5"/>
      <c r="L154" s="5"/>
      <c r="M154" s="193"/>
      <c r="N154" s="195"/>
      <c r="O154" s="1"/>
      <c r="P154" s="1"/>
      <c r="Q154" s="225"/>
      <c r="R154" s="225"/>
      <c r="S154" s="210"/>
      <c r="T154" s="4"/>
      <c r="U154" s="481"/>
      <c r="V154" s="481"/>
      <c r="W154" s="481"/>
      <c r="X154" s="481"/>
      <c r="Y154" s="477"/>
      <c r="Z154" s="481"/>
      <c r="AA154" s="481"/>
      <c r="AB154" s="481"/>
      <c r="AC154" s="481"/>
      <c r="AD154" s="7"/>
      <c r="AE154" s="224"/>
      <c r="AF154" s="224"/>
      <c r="AG154" s="224"/>
      <c r="AI154" s="5"/>
      <c r="AJ154" s="187"/>
    </row>
    <row r="155" spans="1:36" ht="6.9" customHeight="1" x14ac:dyDescent="0.2">
      <c r="A155" s="499">
        <v>0.50694444444444442</v>
      </c>
      <c r="B155" s="500"/>
      <c r="C155" s="500"/>
      <c r="D155" s="500"/>
      <c r="E155" s="501"/>
      <c r="F155" s="188"/>
      <c r="G155" s="5"/>
      <c r="H155" s="5"/>
      <c r="I155" s="5"/>
      <c r="J155" s="5"/>
      <c r="K155" s="5"/>
      <c r="L155" s="5"/>
      <c r="M155" s="193"/>
      <c r="N155" s="172"/>
      <c r="P155" s="1"/>
      <c r="Q155" s="225"/>
      <c r="R155" s="225"/>
      <c r="S155" s="210"/>
      <c r="T155" s="4"/>
      <c r="U155" s="481"/>
      <c r="V155" s="481"/>
      <c r="W155" s="481"/>
      <c r="X155" s="481"/>
      <c r="Y155" s="485"/>
      <c r="Z155" s="481"/>
      <c r="AA155" s="481"/>
      <c r="AB155" s="481"/>
      <c r="AC155" s="481"/>
      <c r="AD155" s="7"/>
      <c r="AE155" s="224"/>
      <c r="AF155" s="224"/>
      <c r="AG155" s="224"/>
      <c r="AI155" s="5"/>
      <c r="AJ155" s="187"/>
    </row>
    <row r="156" spans="1:36" ht="6.9" customHeight="1" x14ac:dyDescent="0.2">
      <c r="A156" s="502"/>
      <c r="B156" s="500"/>
      <c r="C156" s="500"/>
      <c r="D156" s="500"/>
      <c r="E156" s="501"/>
      <c r="F156" s="188"/>
      <c r="G156" s="5"/>
      <c r="H156" s="5"/>
      <c r="I156" s="5"/>
      <c r="J156" s="5"/>
      <c r="K156" s="5"/>
      <c r="L156" s="5"/>
      <c r="M156" s="193"/>
      <c r="N156" s="226"/>
      <c r="O156" s="4"/>
      <c r="Q156" s="210"/>
      <c r="R156" s="210"/>
      <c r="S156" s="210"/>
      <c r="T156" s="4"/>
      <c r="U156" s="481"/>
      <c r="V156" s="481"/>
      <c r="W156" s="481"/>
      <c r="X156" s="481"/>
      <c r="Y156" s="477"/>
      <c r="Z156" s="481"/>
      <c r="AA156" s="481"/>
      <c r="AB156" s="481"/>
      <c r="AC156" s="481"/>
      <c r="AD156" s="7"/>
      <c r="AE156" s="230"/>
      <c r="AF156" s="230"/>
      <c r="AG156" s="230"/>
      <c r="AI156" s="5"/>
      <c r="AJ156" s="178"/>
    </row>
    <row r="157" spans="1:36" ht="6.9" customHeight="1" x14ac:dyDescent="0.2">
      <c r="A157" s="502"/>
      <c r="B157" s="500"/>
      <c r="C157" s="500"/>
      <c r="D157" s="500"/>
      <c r="E157" s="501"/>
      <c r="F157" s="503" t="s">
        <v>39</v>
      </c>
      <c r="G157" s="481"/>
      <c r="H157" s="481"/>
      <c r="I157" s="481"/>
      <c r="J157" s="481"/>
      <c r="K157" s="481"/>
      <c r="L157" s="481"/>
      <c r="M157" s="504"/>
      <c r="N157" s="226"/>
      <c r="O157" s="4"/>
      <c r="P157" s="505">
        <v>1</v>
      </c>
      <c r="Q157" s="505"/>
      <c r="R157" s="505"/>
      <c r="S157" s="505"/>
      <c r="T157" s="4"/>
      <c r="U157" s="481"/>
      <c r="V157" s="481"/>
      <c r="W157" s="481"/>
      <c r="X157" s="481"/>
      <c r="Y157" s="477"/>
      <c r="Z157" s="481"/>
      <c r="AA157" s="481"/>
      <c r="AB157" s="481"/>
      <c r="AC157" s="481"/>
      <c r="AD157" s="7"/>
      <c r="AE157" s="505">
        <v>2</v>
      </c>
      <c r="AF157" s="505"/>
      <c r="AG157" s="505"/>
      <c r="AH157" s="505"/>
      <c r="AI157" s="5"/>
      <c r="AJ157" s="193"/>
    </row>
    <row r="158" spans="1:36" ht="6.9" customHeight="1" x14ac:dyDescent="0.2">
      <c r="A158" s="482" t="s">
        <v>47</v>
      </c>
      <c r="B158" s="483"/>
      <c r="C158" s="483"/>
      <c r="D158" s="483"/>
      <c r="E158" s="484"/>
      <c r="F158" s="503"/>
      <c r="G158" s="481"/>
      <c r="H158" s="481"/>
      <c r="I158" s="481"/>
      <c r="J158" s="481"/>
      <c r="K158" s="481"/>
      <c r="L158" s="481"/>
      <c r="M158" s="504"/>
      <c r="N158" s="226"/>
      <c r="O158" s="4"/>
      <c r="P158" s="505"/>
      <c r="Q158" s="505"/>
      <c r="R158" s="505"/>
      <c r="S158" s="505"/>
      <c r="T158" s="4"/>
      <c r="U158" s="481"/>
      <c r="V158" s="481"/>
      <c r="W158" s="481"/>
      <c r="X158" s="481"/>
      <c r="Y158" s="477"/>
      <c r="Z158" s="481"/>
      <c r="AA158" s="481"/>
      <c r="AB158" s="481"/>
      <c r="AC158" s="481"/>
      <c r="AD158" s="7"/>
      <c r="AE158" s="505"/>
      <c r="AF158" s="505"/>
      <c r="AG158" s="505"/>
      <c r="AH158" s="505"/>
      <c r="AI158" s="5"/>
      <c r="AJ158" s="193"/>
    </row>
    <row r="159" spans="1:36" ht="6.9" customHeight="1" x14ac:dyDescent="0.2">
      <c r="A159" s="482"/>
      <c r="B159" s="483"/>
      <c r="C159" s="483"/>
      <c r="D159" s="483"/>
      <c r="E159" s="484"/>
      <c r="F159" s="503"/>
      <c r="G159" s="481"/>
      <c r="H159" s="481"/>
      <c r="I159" s="481"/>
      <c r="J159" s="481"/>
      <c r="K159" s="481"/>
      <c r="L159" s="481"/>
      <c r="M159" s="504"/>
      <c r="N159" s="226"/>
      <c r="O159" s="4"/>
      <c r="P159" s="505"/>
      <c r="Q159" s="505"/>
      <c r="R159" s="505"/>
      <c r="S159" s="505"/>
      <c r="T159" s="4"/>
      <c r="U159" s="481"/>
      <c r="V159" s="481"/>
      <c r="W159" s="481"/>
      <c r="X159" s="481"/>
      <c r="Y159" s="485"/>
      <c r="Z159" s="481"/>
      <c r="AA159" s="481"/>
      <c r="AB159" s="481"/>
      <c r="AC159" s="481"/>
      <c r="AD159" s="7"/>
      <c r="AE159" s="505"/>
      <c r="AF159" s="505"/>
      <c r="AG159" s="505"/>
      <c r="AH159" s="505"/>
      <c r="AI159" s="5"/>
      <c r="AJ159" s="193"/>
    </row>
    <row r="160" spans="1:36" ht="6.9" customHeight="1" x14ac:dyDescent="0.2">
      <c r="A160" s="486">
        <v>0.55555555555555558</v>
      </c>
      <c r="B160" s="487"/>
      <c r="C160" s="487"/>
      <c r="D160" s="487"/>
      <c r="E160" s="488"/>
      <c r="F160" s="503"/>
      <c r="G160" s="481"/>
      <c r="H160" s="481"/>
      <c r="I160" s="481"/>
      <c r="J160" s="481"/>
      <c r="K160" s="481"/>
      <c r="L160" s="481"/>
      <c r="M160" s="504"/>
      <c r="N160" s="172"/>
      <c r="P160" s="505"/>
      <c r="Q160" s="505"/>
      <c r="R160" s="505"/>
      <c r="S160" s="505"/>
      <c r="T160" s="4"/>
      <c r="U160" s="481"/>
      <c r="V160" s="481"/>
      <c r="W160" s="481"/>
      <c r="X160" s="481"/>
      <c r="Y160" s="477"/>
      <c r="Z160" s="481"/>
      <c r="AA160" s="481"/>
      <c r="AB160" s="481"/>
      <c r="AC160" s="481"/>
      <c r="AD160" s="7"/>
      <c r="AE160" s="505"/>
      <c r="AF160" s="505"/>
      <c r="AG160" s="505"/>
      <c r="AH160" s="505"/>
      <c r="AI160" s="5"/>
      <c r="AJ160" s="193"/>
    </row>
    <row r="161" spans="1:36" ht="6.9" customHeight="1" x14ac:dyDescent="0.2">
      <c r="A161" s="489"/>
      <c r="B161" s="487"/>
      <c r="C161" s="487"/>
      <c r="D161" s="487"/>
      <c r="E161" s="488"/>
      <c r="F161" s="188"/>
      <c r="G161" s="5"/>
      <c r="H161" s="5"/>
      <c r="I161" s="5"/>
      <c r="J161" s="5"/>
      <c r="K161" s="5"/>
      <c r="L161" s="5"/>
      <c r="M161" s="193"/>
      <c r="N161" s="490" t="s">
        <v>48</v>
      </c>
      <c r="O161" s="491"/>
      <c r="P161" s="491"/>
      <c r="Q161" s="491"/>
      <c r="R161" s="491"/>
      <c r="S161" s="491"/>
      <c r="T161" s="4"/>
      <c r="U161" s="481"/>
      <c r="V161" s="481"/>
      <c r="W161" s="481"/>
      <c r="X161" s="481"/>
      <c r="Y161" s="477"/>
      <c r="Z161" s="481"/>
      <c r="AA161" s="481"/>
      <c r="AB161" s="481"/>
      <c r="AC161" s="481"/>
      <c r="AD161" s="7"/>
      <c r="AE161" s="491" t="s">
        <v>49</v>
      </c>
      <c r="AF161" s="491"/>
      <c r="AG161" s="491"/>
      <c r="AH161" s="491"/>
      <c r="AI161" s="491"/>
      <c r="AJ161" s="493"/>
    </row>
    <row r="162" spans="1:36" ht="6.9" customHeight="1" x14ac:dyDescent="0.2">
      <c r="A162" s="489"/>
      <c r="B162" s="487"/>
      <c r="C162" s="487"/>
      <c r="D162" s="487"/>
      <c r="E162" s="488"/>
      <c r="F162" s="188"/>
      <c r="G162" s="5"/>
      <c r="H162" s="5"/>
      <c r="I162" s="5"/>
      <c r="J162" s="5"/>
      <c r="K162" s="5"/>
      <c r="L162" s="5"/>
      <c r="M162" s="193"/>
      <c r="N162" s="490"/>
      <c r="O162" s="491"/>
      <c r="P162" s="491"/>
      <c r="Q162" s="491"/>
      <c r="R162" s="491"/>
      <c r="S162" s="491"/>
      <c r="T162" s="4"/>
      <c r="U162" s="481"/>
      <c r="V162" s="481"/>
      <c r="W162" s="481"/>
      <c r="X162" s="481"/>
      <c r="Y162" s="477"/>
      <c r="Z162" s="481"/>
      <c r="AA162" s="481"/>
      <c r="AB162" s="481"/>
      <c r="AC162" s="481"/>
      <c r="AD162" s="7"/>
      <c r="AE162" s="491"/>
      <c r="AF162" s="491"/>
      <c r="AG162" s="491"/>
      <c r="AH162" s="491"/>
      <c r="AI162" s="491"/>
      <c r="AJ162" s="493"/>
    </row>
    <row r="163" spans="1:36" ht="6.9" customHeight="1" x14ac:dyDescent="0.2">
      <c r="A163" s="172"/>
      <c r="B163" s="1"/>
      <c r="C163" s="1"/>
      <c r="D163" s="1"/>
      <c r="E163" s="187"/>
      <c r="F163" s="188"/>
      <c r="G163" s="5"/>
      <c r="H163" s="5"/>
      <c r="I163" s="5"/>
      <c r="J163" s="5"/>
      <c r="K163" s="5"/>
      <c r="L163" s="5"/>
      <c r="M163" s="193"/>
      <c r="N163" s="490">
        <v>3</v>
      </c>
      <c r="O163" s="491"/>
      <c r="P163" s="491"/>
      <c r="Q163" s="491"/>
      <c r="R163" s="491"/>
      <c r="S163" s="491"/>
      <c r="T163" s="4"/>
      <c r="U163" s="481"/>
      <c r="V163" s="481"/>
      <c r="W163" s="481"/>
      <c r="X163" s="481"/>
      <c r="Y163" s="485"/>
      <c r="Z163" s="481"/>
      <c r="AA163" s="481"/>
      <c r="AB163" s="481"/>
      <c r="AC163" s="481"/>
      <c r="AD163" s="7"/>
      <c r="AE163" s="491">
        <v>3</v>
      </c>
      <c r="AF163" s="491"/>
      <c r="AG163" s="491"/>
      <c r="AH163" s="491"/>
      <c r="AI163" s="491"/>
      <c r="AJ163" s="493"/>
    </row>
    <row r="164" spans="1:36" ht="6.9" customHeight="1" x14ac:dyDescent="0.2">
      <c r="A164" s="172"/>
      <c r="B164" s="199"/>
      <c r="C164" s="199"/>
      <c r="D164" s="199"/>
      <c r="E164" s="185"/>
      <c r="F164" s="194"/>
      <c r="G164" s="179"/>
      <c r="H164" s="179"/>
      <c r="I164" s="179"/>
      <c r="J164" s="179"/>
      <c r="K164" s="179"/>
      <c r="L164" s="179"/>
      <c r="M164" s="183"/>
      <c r="N164" s="494"/>
      <c r="O164" s="495"/>
      <c r="P164" s="495"/>
      <c r="Q164" s="495"/>
      <c r="R164" s="495"/>
      <c r="S164" s="495"/>
      <c r="T164" s="227"/>
      <c r="U164" s="492"/>
      <c r="V164" s="492"/>
      <c r="W164" s="492"/>
      <c r="X164" s="492"/>
      <c r="Y164" s="496"/>
      <c r="Z164" s="492"/>
      <c r="AA164" s="492"/>
      <c r="AB164" s="492"/>
      <c r="AC164" s="492"/>
      <c r="AD164" s="231"/>
      <c r="AE164" s="495"/>
      <c r="AF164" s="495"/>
      <c r="AG164" s="495"/>
      <c r="AH164" s="495"/>
      <c r="AI164" s="495"/>
      <c r="AJ164" s="497"/>
    </row>
    <row r="165" spans="1:36" ht="6.9" customHeight="1" x14ac:dyDescent="0.2">
      <c r="A165" s="205"/>
      <c r="B165" s="200"/>
      <c r="C165" s="200"/>
      <c r="D165" s="200"/>
      <c r="E165" s="186"/>
      <c r="F165" s="189"/>
      <c r="G165" s="176"/>
      <c r="H165" s="176"/>
      <c r="I165" s="176"/>
      <c r="J165" s="176"/>
      <c r="K165" s="176"/>
      <c r="L165" s="176"/>
      <c r="M165" s="192"/>
      <c r="N165" s="201"/>
      <c r="O165" s="200"/>
      <c r="P165" s="200"/>
      <c r="Q165" s="228"/>
      <c r="R165" s="228"/>
      <c r="S165" s="229"/>
      <c r="T165" s="190"/>
      <c r="U165" s="498"/>
      <c r="V165" s="498"/>
      <c r="W165" s="498"/>
      <c r="X165" s="498"/>
      <c r="Y165" s="485"/>
      <c r="Z165" s="498"/>
      <c r="AA165" s="498"/>
      <c r="AB165" s="498"/>
      <c r="AC165" s="498"/>
      <c r="AD165" s="232"/>
      <c r="AE165" s="233"/>
      <c r="AF165" s="233"/>
      <c r="AG165" s="233"/>
      <c r="AH165" s="175"/>
      <c r="AI165" s="176"/>
      <c r="AJ165" s="186"/>
    </row>
    <row r="166" spans="1:36" ht="6.9" customHeight="1" x14ac:dyDescent="0.2">
      <c r="A166" s="202"/>
      <c r="B166" s="1"/>
      <c r="C166" s="1"/>
      <c r="D166" s="1"/>
      <c r="E166" s="187"/>
      <c r="F166" s="188"/>
      <c r="G166" s="5"/>
      <c r="H166" s="5"/>
      <c r="I166" s="5"/>
      <c r="J166" s="5"/>
      <c r="K166" s="5"/>
      <c r="L166" s="5"/>
      <c r="M166" s="193"/>
      <c r="N166" s="195"/>
      <c r="O166" s="1"/>
      <c r="P166" s="1"/>
      <c r="Q166" s="225"/>
      <c r="R166" s="225"/>
      <c r="S166" s="210"/>
      <c r="T166" s="4"/>
      <c r="U166" s="481"/>
      <c r="V166" s="481"/>
      <c r="W166" s="481"/>
      <c r="X166" s="481"/>
      <c r="Y166" s="477"/>
      <c r="Z166" s="481"/>
      <c r="AA166" s="481"/>
      <c r="AB166" s="481"/>
      <c r="AC166" s="481"/>
      <c r="AD166" s="7"/>
      <c r="AE166" s="224"/>
      <c r="AF166" s="224"/>
      <c r="AG166" s="224"/>
      <c r="AI166" s="5"/>
      <c r="AJ166" s="187"/>
    </row>
    <row r="167" spans="1:36" ht="6.9" customHeight="1" x14ac:dyDescent="0.2">
      <c r="A167" s="499">
        <v>0.55555555555555558</v>
      </c>
      <c r="B167" s="500"/>
      <c r="C167" s="500"/>
      <c r="D167" s="500"/>
      <c r="E167" s="501"/>
      <c r="F167" s="188"/>
      <c r="G167" s="5"/>
      <c r="H167" s="5"/>
      <c r="I167" s="5"/>
      <c r="J167" s="5"/>
      <c r="K167" s="5"/>
      <c r="L167" s="5"/>
      <c r="M167" s="193"/>
      <c r="N167" s="172"/>
      <c r="P167" s="1"/>
      <c r="Q167" s="225"/>
      <c r="R167" s="225"/>
      <c r="S167" s="210"/>
      <c r="T167" s="4"/>
      <c r="U167" s="481"/>
      <c r="V167" s="481"/>
      <c r="W167" s="481"/>
      <c r="X167" s="481"/>
      <c r="Y167" s="485"/>
      <c r="Z167" s="481"/>
      <c r="AA167" s="481"/>
      <c r="AB167" s="481"/>
      <c r="AC167" s="481"/>
      <c r="AD167" s="7"/>
      <c r="AE167" s="224"/>
      <c r="AF167" s="224"/>
      <c r="AG167" s="224"/>
      <c r="AI167" s="5"/>
      <c r="AJ167" s="187"/>
    </row>
    <row r="168" spans="1:36" ht="6.9" customHeight="1" x14ac:dyDescent="0.2">
      <c r="A168" s="502"/>
      <c r="B168" s="500"/>
      <c r="C168" s="500"/>
      <c r="D168" s="500"/>
      <c r="E168" s="501"/>
      <c r="F168" s="188"/>
      <c r="G168" s="5"/>
      <c r="H168" s="5"/>
      <c r="I168" s="5"/>
      <c r="J168" s="5"/>
      <c r="K168" s="5"/>
      <c r="L168" s="5"/>
      <c r="M168" s="193"/>
      <c r="N168" s="226"/>
      <c r="O168" s="4"/>
      <c r="Q168" s="210"/>
      <c r="R168" s="210"/>
      <c r="S168" s="210"/>
      <c r="T168" s="4"/>
      <c r="U168" s="481"/>
      <c r="V168" s="481"/>
      <c r="W168" s="481"/>
      <c r="X168" s="481"/>
      <c r="Y168" s="477"/>
      <c r="Z168" s="481"/>
      <c r="AA168" s="481"/>
      <c r="AB168" s="481"/>
      <c r="AC168" s="481"/>
      <c r="AD168" s="7"/>
      <c r="AE168" s="230"/>
      <c r="AF168" s="230"/>
      <c r="AG168" s="230"/>
      <c r="AI168" s="5"/>
      <c r="AJ168" s="178"/>
    </row>
    <row r="169" spans="1:36" ht="6.9" customHeight="1" x14ac:dyDescent="0.2">
      <c r="A169" s="502"/>
      <c r="B169" s="500"/>
      <c r="C169" s="500"/>
      <c r="D169" s="500"/>
      <c r="E169" s="501"/>
      <c r="F169" s="503" t="s">
        <v>40</v>
      </c>
      <c r="G169" s="481"/>
      <c r="H169" s="481"/>
      <c r="I169" s="481"/>
      <c r="J169" s="481"/>
      <c r="K169" s="481"/>
      <c r="L169" s="481"/>
      <c r="M169" s="504"/>
      <c r="N169" s="226"/>
      <c r="O169" s="4"/>
      <c r="P169" s="481"/>
      <c r="Q169" s="481"/>
      <c r="R169" s="481"/>
      <c r="S169" s="481"/>
      <c r="T169" s="4"/>
      <c r="U169" s="481"/>
      <c r="V169" s="481"/>
      <c r="W169" s="481"/>
      <c r="X169" s="481"/>
      <c r="Y169" s="477"/>
      <c r="Z169" s="481"/>
      <c r="AA169" s="481"/>
      <c r="AB169" s="481"/>
      <c r="AC169" s="481"/>
      <c r="AD169" s="7"/>
      <c r="AE169" s="481"/>
      <c r="AF169" s="481"/>
      <c r="AG169" s="481"/>
      <c r="AH169" s="481"/>
      <c r="AI169" s="5"/>
      <c r="AJ169" s="193"/>
    </row>
    <row r="170" spans="1:36" ht="6.9" customHeight="1" x14ac:dyDescent="0.2">
      <c r="A170" s="482" t="s">
        <v>47</v>
      </c>
      <c r="B170" s="483"/>
      <c r="C170" s="483"/>
      <c r="D170" s="483"/>
      <c r="E170" s="484"/>
      <c r="F170" s="503"/>
      <c r="G170" s="481"/>
      <c r="H170" s="481"/>
      <c r="I170" s="481"/>
      <c r="J170" s="481"/>
      <c r="K170" s="481"/>
      <c r="L170" s="481"/>
      <c r="M170" s="504"/>
      <c r="N170" s="226"/>
      <c r="O170" s="4"/>
      <c r="P170" s="481"/>
      <c r="Q170" s="481"/>
      <c r="R170" s="481"/>
      <c r="S170" s="481"/>
      <c r="T170" s="4"/>
      <c r="U170" s="481"/>
      <c r="V170" s="481"/>
      <c r="W170" s="481"/>
      <c r="X170" s="481"/>
      <c r="Y170" s="477"/>
      <c r="Z170" s="481"/>
      <c r="AA170" s="481"/>
      <c r="AB170" s="481"/>
      <c r="AC170" s="481"/>
      <c r="AD170" s="7"/>
      <c r="AE170" s="481"/>
      <c r="AF170" s="481"/>
      <c r="AG170" s="481"/>
      <c r="AH170" s="481"/>
      <c r="AI170" s="5"/>
      <c r="AJ170" s="193"/>
    </row>
    <row r="171" spans="1:36" ht="6.9" customHeight="1" x14ac:dyDescent="0.2">
      <c r="A171" s="482"/>
      <c r="B171" s="483"/>
      <c r="C171" s="483"/>
      <c r="D171" s="483"/>
      <c r="E171" s="484"/>
      <c r="F171" s="503"/>
      <c r="G171" s="481"/>
      <c r="H171" s="481"/>
      <c r="I171" s="481"/>
      <c r="J171" s="481"/>
      <c r="K171" s="481"/>
      <c r="L171" s="481"/>
      <c r="M171" s="504"/>
      <c r="N171" s="226"/>
      <c r="O171" s="4"/>
      <c r="P171" s="481"/>
      <c r="Q171" s="481"/>
      <c r="R171" s="481"/>
      <c r="S171" s="481"/>
      <c r="T171" s="4"/>
      <c r="U171" s="481"/>
      <c r="V171" s="481"/>
      <c r="W171" s="481"/>
      <c r="X171" s="481"/>
      <c r="Y171" s="485"/>
      <c r="Z171" s="481"/>
      <c r="AA171" s="481"/>
      <c r="AB171" s="481"/>
      <c r="AC171" s="481"/>
      <c r="AD171" s="7"/>
      <c r="AE171" s="481"/>
      <c r="AF171" s="481"/>
      <c r="AG171" s="481"/>
      <c r="AH171" s="481"/>
      <c r="AI171" s="5"/>
      <c r="AJ171" s="193"/>
    </row>
    <row r="172" spans="1:36" ht="6.9" customHeight="1" x14ac:dyDescent="0.2">
      <c r="A172" s="486">
        <v>0.60416666666666663</v>
      </c>
      <c r="B172" s="487"/>
      <c r="C172" s="487"/>
      <c r="D172" s="487"/>
      <c r="E172" s="488"/>
      <c r="F172" s="503"/>
      <c r="G172" s="481"/>
      <c r="H172" s="481"/>
      <c r="I172" s="481"/>
      <c r="J172" s="481"/>
      <c r="K172" s="481"/>
      <c r="L172" s="481"/>
      <c r="M172" s="504"/>
      <c r="N172" s="172"/>
      <c r="P172" s="481"/>
      <c r="Q172" s="481"/>
      <c r="R172" s="481"/>
      <c r="S172" s="481"/>
      <c r="T172" s="4"/>
      <c r="U172" s="481"/>
      <c r="V172" s="481"/>
      <c r="W172" s="481"/>
      <c r="X172" s="481"/>
      <c r="Y172" s="477"/>
      <c r="Z172" s="481"/>
      <c r="AA172" s="481"/>
      <c r="AB172" s="481"/>
      <c r="AC172" s="481"/>
      <c r="AD172" s="7"/>
      <c r="AE172" s="481"/>
      <c r="AF172" s="481"/>
      <c r="AG172" s="481"/>
      <c r="AH172" s="481"/>
      <c r="AI172" s="5"/>
      <c r="AJ172" s="193"/>
    </row>
    <row r="173" spans="1:36" ht="6.9" customHeight="1" x14ac:dyDescent="0.2">
      <c r="A173" s="489"/>
      <c r="B173" s="487"/>
      <c r="C173" s="487"/>
      <c r="D173" s="487"/>
      <c r="E173" s="488"/>
      <c r="F173" s="188"/>
      <c r="G173" s="5"/>
      <c r="H173" s="5"/>
      <c r="I173" s="5"/>
      <c r="J173" s="5"/>
      <c r="K173" s="5"/>
      <c r="L173" s="5"/>
      <c r="M173" s="193"/>
      <c r="N173" s="490" t="s">
        <v>48</v>
      </c>
      <c r="O173" s="491"/>
      <c r="P173" s="491"/>
      <c r="Q173" s="491"/>
      <c r="R173" s="491"/>
      <c r="S173" s="491"/>
      <c r="T173" s="4"/>
      <c r="U173" s="481"/>
      <c r="V173" s="481"/>
      <c r="W173" s="481"/>
      <c r="X173" s="481"/>
      <c r="Y173" s="477"/>
      <c r="Z173" s="481"/>
      <c r="AA173" s="481"/>
      <c r="AB173" s="481"/>
      <c r="AC173" s="481"/>
      <c r="AD173" s="7"/>
      <c r="AE173" s="491" t="s">
        <v>49</v>
      </c>
      <c r="AF173" s="491"/>
      <c r="AG173" s="491"/>
      <c r="AH173" s="491"/>
      <c r="AI173" s="491"/>
      <c r="AJ173" s="493"/>
    </row>
    <row r="174" spans="1:36" ht="6.9" customHeight="1" x14ac:dyDescent="0.2">
      <c r="A174" s="489"/>
      <c r="B174" s="487"/>
      <c r="C174" s="487"/>
      <c r="D174" s="487"/>
      <c r="E174" s="488"/>
      <c r="F174" s="188"/>
      <c r="G174" s="5"/>
      <c r="H174" s="5"/>
      <c r="I174" s="5"/>
      <c r="J174" s="5"/>
      <c r="K174" s="5"/>
      <c r="L174" s="5"/>
      <c r="M174" s="193"/>
      <c r="N174" s="490"/>
      <c r="O174" s="491"/>
      <c r="P174" s="491"/>
      <c r="Q174" s="491"/>
      <c r="R174" s="491"/>
      <c r="S174" s="491"/>
      <c r="T174" s="4"/>
      <c r="U174" s="481"/>
      <c r="V174" s="481"/>
      <c r="W174" s="481"/>
      <c r="X174" s="481"/>
      <c r="Y174" s="477"/>
      <c r="Z174" s="481"/>
      <c r="AA174" s="481"/>
      <c r="AB174" s="481"/>
      <c r="AC174" s="481"/>
      <c r="AD174" s="7"/>
      <c r="AE174" s="491"/>
      <c r="AF174" s="491"/>
      <c r="AG174" s="491"/>
      <c r="AH174" s="491"/>
      <c r="AI174" s="491"/>
      <c r="AJ174" s="493"/>
    </row>
    <row r="175" spans="1:36" ht="6.9" customHeight="1" x14ac:dyDescent="0.2">
      <c r="A175" s="202"/>
      <c r="E175" s="178"/>
      <c r="F175" s="188"/>
      <c r="G175" s="5"/>
      <c r="H175" s="5"/>
      <c r="I175" s="5"/>
      <c r="J175" s="5"/>
      <c r="K175" s="5"/>
      <c r="L175" s="5"/>
      <c r="M175" s="193"/>
      <c r="N175" s="490"/>
      <c r="O175" s="491"/>
      <c r="P175" s="491"/>
      <c r="Q175" s="491"/>
      <c r="R175" s="491"/>
      <c r="S175" s="491"/>
      <c r="T175" s="4"/>
      <c r="U175" s="481"/>
      <c r="V175" s="481"/>
      <c r="W175" s="481"/>
      <c r="X175" s="481"/>
      <c r="Y175" s="485"/>
      <c r="Z175" s="481"/>
      <c r="AA175" s="481"/>
      <c r="AB175" s="481"/>
      <c r="AC175" s="481"/>
      <c r="AD175" s="7"/>
      <c r="AE175" s="491"/>
      <c r="AF175" s="491"/>
      <c r="AG175" s="491"/>
      <c r="AH175" s="491"/>
      <c r="AI175" s="491"/>
      <c r="AJ175" s="493"/>
    </row>
    <row r="176" spans="1:36" ht="6.9" customHeight="1" x14ac:dyDescent="0.2">
      <c r="A176" s="206"/>
      <c r="B176" s="177"/>
      <c r="C176" s="177"/>
      <c r="D176" s="177"/>
      <c r="E176" s="198"/>
      <c r="F176" s="194"/>
      <c r="G176" s="179"/>
      <c r="H176" s="179"/>
      <c r="I176" s="179"/>
      <c r="J176" s="179"/>
      <c r="K176" s="179"/>
      <c r="L176" s="179"/>
      <c r="M176" s="183"/>
      <c r="N176" s="494"/>
      <c r="O176" s="495"/>
      <c r="P176" s="495"/>
      <c r="Q176" s="495"/>
      <c r="R176" s="495"/>
      <c r="S176" s="495"/>
      <c r="T176" s="227"/>
      <c r="U176" s="492"/>
      <c r="V176" s="492"/>
      <c r="W176" s="492"/>
      <c r="X176" s="492"/>
      <c r="Y176" s="496"/>
      <c r="Z176" s="492"/>
      <c r="AA176" s="492"/>
      <c r="AB176" s="492"/>
      <c r="AC176" s="492"/>
      <c r="AD176" s="231"/>
      <c r="AE176" s="495"/>
      <c r="AF176" s="495"/>
      <c r="AG176" s="495"/>
      <c r="AH176" s="495"/>
      <c r="AI176" s="495"/>
      <c r="AJ176" s="497"/>
    </row>
    <row r="177" spans="1:78" ht="6.9" customHeight="1" x14ac:dyDescent="0.2"/>
    <row r="178" spans="1:78" ht="6.9" customHeight="1" x14ac:dyDescent="0.2"/>
    <row r="179" spans="1:78" ht="6.9" customHeight="1" x14ac:dyDescent="0.2"/>
    <row r="180" spans="1:78" ht="6.9" customHeight="1" x14ac:dyDescent="0.2">
      <c r="A180" s="477" t="s">
        <v>56</v>
      </c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  <c r="BJ180" s="477"/>
      <c r="BK180" s="477"/>
      <c r="BL180" s="477"/>
      <c r="BM180" s="477"/>
      <c r="BN180" s="477"/>
      <c r="BO180" s="477"/>
      <c r="BP180" s="477"/>
      <c r="BQ180" s="477"/>
      <c r="BR180" s="477"/>
      <c r="BS180" s="477"/>
      <c r="BT180" s="477"/>
      <c r="BU180" s="477"/>
      <c r="BV180" s="477"/>
      <c r="BW180" s="477"/>
      <c r="BX180" s="477"/>
      <c r="BY180" s="477"/>
      <c r="BZ180" s="477"/>
    </row>
    <row r="181" spans="1:78" ht="6.9" customHeight="1" x14ac:dyDescent="0.2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  <c r="BJ181" s="477"/>
      <c r="BK181" s="477"/>
      <c r="BL181" s="477"/>
      <c r="BM181" s="477"/>
      <c r="BN181" s="477"/>
      <c r="BO181" s="477"/>
      <c r="BP181" s="477"/>
      <c r="BQ181" s="477"/>
      <c r="BR181" s="477"/>
      <c r="BS181" s="477"/>
      <c r="BT181" s="477"/>
      <c r="BU181" s="477"/>
      <c r="BV181" s="477"/>
      <c r="BW181" s="477"/>
      <c r="BX181" s="477"/>
      <c r="BY181" s="477"/>
      <c r="BZ181" s="477"/>
    </row>
    <row r="182" spans="1:78" ht="6.9" customHeight="1" x14ac:dyDescent="0.2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  <c r="BJ182" s="477"/>
      <c r="BK182" s="477"/>
      <c r="BL182" s="477"/>
      <c r="BM182" s="477"/>
      <c r="BN182" s="477"/>
      <c r="BO182" s="477"/>
      <c r="BP182" s="477"/>
      <c r="BQ182" s="477"/>
      <c r="BR182" s="477"/>
      <c r="BS182" s="477"/>
      <c r="BT182" s="477"/>
      <c r="BU182" s="477"/>
      <c r="BV182" s="477"/>
      <c r="BW182" s="477"/>
      <c r="BX182" s="477"/>
      <c r="BY182" s="477"/>
      <c r="BZ182" s="477"/>
    </row>
    <row r="183" spans="1:78" ht="6.9" customHeight="1" x14ac:dyDescent="0.2">
      <c r="A183" s="477" t="s">
        <v>103</v>
      </c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  <c r="BJ183" s="477"/>
      <c r="BK183" s="477"/>
      <c r="BL183" s="477"/>
      <c r="BM183" s="477"/>
      <c r="BN183" s="477"/>
      <c r="BO183" s="477"/>
      <c r="BP183" s="477"/>
      <c r="BQ183" s="477"/>
      <c r="BR183" s="477"/>
      <c r="BS183" s="477"/>
      <c r="BT183" s="477"/>
      <c r="BU183" s="477"/>
      <c r="BV183" s="477"/>
      <c r="BW183" s="477"/>
      <c r="BX183" s="477"/>
      <c r="BY183" s="477"/>
      <c r="BZ183" s="477"/>
    </row>
    <row r="184" spans="1:78" ht="6.9" customHeight="1" x14ac:dyDescent="0.2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  <c r="BJ184" s="477"/>
      <c r="BK184" s="477"/>
      <c r="BL184" s="477"/>
      <c r="BM184" s="477"/>
      <c r="BN184" s="477"/>
      <c r="BO184" s="477"/>
      <c r="BP184" s="477"/>
      <c r="BQ184" s="477"/>
      <c r="BR184" s="477"/>
      <c r="BS184" s="477"/>
      <c r="BT184" s="477"/>
      <c r="BU184" s="477"/>
      <c r="BV184" s="477"/>
      <c r="BW184" s="477"/>
      <c r="BX184" s="477"/>
      <c r="BY184" s="477"/>
      <c r="BZ184" s="477"/>
    </row>
    <row r="185" spans="1:78" ht="6.9" customHeight="1" x14ac:dyDescent="0.2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  <c r="BJ185" s="477"/>
      <c r="BK185" s="477"/>
      <c r="BL185" s="477"/>
      <c r="BM185" s="477"/>
      <c r="BN185" s="477"/>
      <c r="BO185" s="477"/>
      <c r="BP185" s="477"/>
      <c r="BQ185" s="477"/>
      <c r="BR185" s="477"/>
      <c r="BS185" s="477"/>
      <c r="BT185" s="477"/>
      <c r="BU185" s="477"/>
      <c r="BV185" s="477"/>
      <c r="BW185" s="477"/>
      <c r="BX185" s="477"/>
      <c r="BY185" s="477"/>
      <c r="BZ185" s="477"/>
    </row>
    <row r="186" spans="1:78" ht="6.9" customHeight="1" x14ac:dyDescent="0.2">
      <c r="A186" s="477" t="s">
        <v>96</v>
      </c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  <c r="BJ186" s="477"/>
      <c r="BK186" s="477"/>
      <c r="BL186" s="477"/>
      <c r="BM186" s="477"/>
      <c r="BN186" s="477"/>
      <c r="BO186" s="477"/>
      <c r="BP186" s="477"/>
      <c r="BQ186" s="477"/>
      <c r="BR186" s="477"/>
      <c r="BS186" s="477"/>
      <c r="BT186" s="477"/>
      <c r="BU186" s="477"/>
      <c r="BV186" s="477"/>
      <c r="BW186" s="477"/>
      <c r="BX186" s="477"/>
      <c r="BY186" s="477"/>
      <c r="BZ186" s="477"/>
    </row>
    <row r="187" spans="1:78" ht="6.9" customHeight="1" x14ac:dyDescent="0.2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  <c r="BJ187" s="477"/>
      <c r="BK187" s="477"/>
      <c r="BL187" s="477"/>
      <c r="BM187" s="477"/>
      <c r="BN187" s="477"/>
      <c r="BO187" s="477"/>
      <c r="BP187" s="477"/>
      <c r="BQ187" s="477"/>
      <c r="BR187" s="477"/>
      <c r="BS187" s="477"/>
      <c r="BT187" s="477"/>
      <c r="BU187" s="477"/>
      <c r="BV187" s="477"/>
      <c r="BW187" s="477"/>
      <c r="BX187" s="477"/>
      <c r="BY187" s="477"/>
      <c r="BZ187" s="477"/>
    </row>
    <row r="188" spans="1:78" ht="6.9" customHeight="1" x14ac:dyDescent="0.2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  <c r="BJ188" s="477"/>
      <c r="BK188" s="477"/>
      <c r="BL188" s="477"/>
      <c r="BM188" s="477"/>
      <c r="BN188" s="477"/>
      <c r="BO188" s="477"/>
      <c r="BP188" s="477"/>
      <c r="BQ188" s="477"/>
      <c r="BR188" s="477"/>
      <c r="BS188" s="477"/>
      <c r="BT188" s="477"/>
      <c r="BU188" s="477"/>
      <c r="BV188" s="477"/>
      <c r="BW188" s="477"/>
      <c r="BX188" s="477"/>
      <c r="BY188" s="477"/>
      <c r="BZ188" s="477"/>
    </row>
    <row r="189" spans="1:78" ht="6.9" customHeight="1" x14ac:dyDescent="0.2"/>
    <row r="190" spans="1:78" ht="6.9" customHeight="1" x14ac:dyDescent="0.2"/>
    <row r="191" spans="1:78" ht="6.9" customHeight="1" x14ac:dyDescent="0.2"/>
    <row r="192" spans="1:78" ht="6.9" customHeight="1" x14ac:dyDescent="0.2"/>
    <row r="193" ht="6.9" customHeight="1" x14ac:dyDescent="0.2"/>
    <row r="194" ht="6.9" customHeight="1" x14ac:dyDescent="0.2"/>
    <row r="195" ht="6.9" customHeight="1" x14ac:dyDescent="0.2"/>
    <row r="196" ht="6.9" customHeight="1" x14ac:dyDescent="0.2"/>
    <row r="197" ht="6.9" customHeight="1" x14ac:dyDescent="0.2"/>
    <row r="198" ht="6.9" customHeight="1" x14ac:dyDescent="0.2"/>
    <row r="199" ht="6.9" customHeight="1" x14ac:dyDescent="0.2"/>
    <row r="200" ht="6.9" customHeight="1" x14ac:dyDescent="0.2"/>
    <row r="201" ht="6.9" customHeight="1" x14ac:dyDescent="0.2"/>
    <row r="202" ht="6.9" customHeight="1" x14ac:dyDescent="0.2"/>
    <row r="203" ht="6.9" customHeight="1" x14ac:dyDescent="0.2"/>
    <row r="204" ht="6.9" customHeight="1" x14ac:dyDescent="0.2"/>
    <row r="205" ht="6.9" customHeight="1" x14ac:dyDescent="0.2"/>
    <row r="206" ht="6.9" customHeight="1" x14ac:dyDescent="0.2"/>
    <row r="207" ht="6.9" customHeight="1" x14ac:dyDescent="0.2"/>
    <row r="208" ht="6.9" customHeight="1" x14ac:dyDescent="0.2"/>
    <row r="209" ht="6.9" customHeight="1" x14ac:dyDescent="0.2"/>
    <row r="210" ht="6.9" customHeight="1" x14ac:dyDescent="0.2"/>
    <row r="211" ht="6.9" customHeight="1" x14ac:dyDescent="0.2"/>
    <row r="212" ht="6.9" customHeight="1" x14ac:dyDescent="0.2"/>
    <row r="213" ht="6.9" customHeight="1" x14ac:dyDescent="0.2"/>
    <row r="214" ht="6.9" customHeight="1" x14ac:dyDescent="0.2"/>
    <row r="215" ht="6.9" customHeight="1" x14ac:dyDescent="0.2"/>
    <row r="216" ht="6.9" customHeight="1" x14ac:dyDescent="0.2"/>
    <row r="217" ht="6.9" customHeight="1" x14ac:dyDescent="0.2"/>
    <row r="218" ht="6.9" customHeight="1" x14ac:dyDescent="0.2"/>
    <row r="219" ht="6.9" customHeight="1" x14ac:dyDescent="0.2"/>
    <row r="220" ht="6.9" customHeight="1" x14ac:dyDescent="0.2"/>
    <row r="221" ht="6.9" customHeight="1" x14ac:dyDescent="0.2"/>
  </sheetData>
  <mergeCells count="487">
    <mergeCell ref="E6:BU6"/>
    <mergeCell ref="N10:AJ10"/>
    <mergeCell ref="AK10:BG10"/>
    <mergeCell ref="BH10:CD10"/>
    <mergeCell ref="A13:E15"/>
    <mergeCell ref="F15:M18"/>
    <mergeCell ref="P15:S18"/>
    <mergeCell ref="U15:X18"/>
    <mergeCell ref="Z15:AC18"/>
    <mergeCell ref="AE15:AH18"/>
    <mergeCell ref="U11:X14"/>
    <mergeCell ref="Z11:AC14"/>
    <mergeCell ref="AR11:AU14"/>
    <mergeCell ref="BH9:CD9"/>
    <mergeCell ref="N9:AJ9"/>
    <mergeCell ref="AE19:AJ20"/>
    <mergeCell ref="N19:S20"/>
    <mergeCell ref="F9:M10"/>
    <mergeCell ref="A9:E10"/>
    <mergeCell ref="CH59:EA63"/>
    <mergeCell ref="CH64:EA67"/>
    <mergeCell ref="N62:BG67"/>
    <mergeCell ref="N59:BG61"/>
    <mergeCell ref="N68:BG70"/>
    <mergeCell ref="AW11:AZ14"/>
    <mergeCell ref="BO11:BR14"/>
    <mergeCell ref="BT11:BW14"/>
    <mergeCell ref="AK9:BG9"/>
    <mergeCell ref="AM15:AP18"/>
    <mergeCell ref="AR15:AU18"/>
    <mergeCell ref="AW15:AZ18"/>
    <mergeCell ref="BB15:BE18"/>
    <mergeCell ref="BJ15:BM18"/>
    <mergeCell ref="BO15:BR18"/>
    <mergeCell ref="AW23:AZ26"/>
    <mergeCell ref="BO23:BR26"/>
    <mergeCell ref="N21:S22"/>
    <mergeCell ref="AE21:AJ22"/>
    <mergeCell ref="AK21:AP22"/>
    <mergeCell ref="BB21:BG22"/>
    <mergeCell ref="BH21:BM22"/>
    <mergeCell ref="BS23:BS24"/>
    <mergeCell ref="BS25:BS26"/>
    <mergeCell ref="AV23:AV24"/>
    <mergeCell ref="AV25:AV26"/>
    <mergeCell ref="N33:S34"/>
    <mergeCell ref="AE33:AJ34"/>
    <mergeCell ref="AK33:AP34"/>
    <mergeCell ref="Y35:Y36"/>
    <mergeCell ref="Y37:Y38"/>
    <mergeCell ref="BY21:CD22"/>
    <mergeCell ref="AW19:AZ22"/>
    <mergeCell ref="BB19:BG20"/>
    <mergeCell ref="BH19:BM20"/>
    <mergeCell ref="BO19:BR22"/>
    <mergeCell ref="BT19:BW22"/>
    <mergeCell ref="BY19:CD20"/>
    <mergeCell ref="Y21:Y22"/>
    <mergeCell ref="AV21:AV22"/>
    <mergeCell ref="BS21:BS22"/>
    <mergeCell ref="BS19:BS20"/>
    <mergeCell ref="AK19:AP20"/>
    <mergeCell ref="AR19:AU22"/>
    <mergeCell ref="BY33:CD34"/>
    <mergeCell ref="AW31:AZ34"/>
    <mergeCell ref="BB31:BG32"/>
    <mergeCell ref="BH31:BM32"/>
    <mergeCell ref="BO31:BR34"/>
    <mergeCell ref="BT23:BW26"/>
    <mergeCell ref="A28:E29"/>
    <mergeCell ref="A30:E32"/>
    <mergeCell ref="N31:S32"/>
    <mergeCell ref="U31:X34"/>
    <mergeCell ref="Z31:AC34"/>
    <mergeCell ref="AE31:AJ32"/>
    <mergeCell ref="AK31:AP32"/>
    <mergeCell ref="AR31:AU34"/>
    <mergeCell ref="AM27:AP30"/>
    <mergeCell ref="AR27:AU30"/>
    <mergeCell ref="A25:E27"/>
    <mergeCell ref="F27:M30"/>
    <mergeCell ref="P27:S30"/>
    <mergeCell ref="U27:X30"/>
    <mergeCell ref="Z27:AC30"/>
    <mergeCell ref="AE27:AH30"/>
    <mergeCell ref="U23:X26"/>
    <mergeCell ref="Z23:AC26"/>
    <mergeCell ref="AR23:AU26"/>
    <mergeCell ref="Y23:Y24"/>
    <mergeCell ref="Y25:Y26"/>
    <mergeCell ref="Y27:Y28"/>
    <mergeCell ref="Y29:Y30"/>
    <mergeCell ref="Y31:Y32"/>
    <mergeCell ref="BT31:BW34"/>
    <mergeCell ref="BY31:CD32"/>
    <mergeCell ref="BT27:BW30"/>
    <mergeCell ref="BY27:CB30"/>
    <mergeCell ref="AW27:AZ30"/>
    <mergeCell ref="BB27:BE30"/>
    <mergeCell ref="BJ27:BM30"/>
    <mergeCell ref="BO27:BR30"/>
    <mergeCell ref="BS27:BS28"/>
    <mergeCell ref="BS29:BS30"/>
    <mergeCell ref="BS31:BS32"/>
    <mergeCell ref="BB33:BG34"/>
    <mergeCell ref="BH33:BM34"/>
    <mergeCell ref="BS33:BS34"/>
    <mergeCell ref="BY39:CB42"/>
    <mergeCell ref="A40:E41"/>
    <mergeCell ref="A42:E44"/>
    <mergeCell ref="N43:S44"/>
    <mergeCell ref="U43:X46"/>
    <mergeCell ref="Z43:AC46"/>
    <mergeCell ref="AE43:AJ44"/>
    <mergeCell ref="AK43:AP44"/>
    <mergeCell ref="AR43:AU46"/>
    <mergeCell ref="AM39:AP42"/>
    <mergeCell ref="AR39:AU42"/>
    <mergeCell ref="AW39:AZ42"/>
    <mergeCell ref="BB39:BE42"/>
    <mergeCell ref="BJ39:BM42"/>
    <mergeCell ref="BO39:BR42"/>
    <mergeCell ref="A37:E39"/>
    <mergeCell ref="F39:M42"/>
    <mergeCell ref="P39:S42"/>
    <mergeCell ref="U39:X42"/>
    <mergeCell ref="Z39:AC42"/>
    <mergeCell ref="AE39:AH42"/>
    <mergeCell ref="U35:X38"/>
    <mergeCell ref="Z35:AC38"/>
    <mergeCell ref="BY45:CD46"/>
    <mergeCell ref="BT47:BW50"/>
    <mergeCell ref="N45:S46"/>
    <mergeCell ref="AE45:AJ46"/>
    <mergeCell ref="AK45:AP46"/>
    <mergeCell ref="BB45:BG46"/>
    <mergeCell ref="BH45:BM46"/>
    <mergeCell ref="AW35:AZ38"/>
    <mergeCell ref="BO35:BR38"/>
    <mergeCell ref="BS35:BS36"/>
    <mergeCell ref="BS37:BS38"/>
    <mergeCell ref="AV35:AV36"/>
    <mergeCell ref="AV37:AV38"/>
    <mergeCell ref="BT39:BW42"/>
    <mergeCell ref="AW43:AZ46"/>
    <mergeCell ref="BB43:BG44"/>
    <mergeCell ref="BH43:BM44"/>
    <mergeCell ref="BO43:BR46"/>
    <mergeCell ref="BT43:BW46"/>
    <mergeCell ref="Y49:Y50"/>
    <mergeCell ref="BT35:BW38"/>
    <mergeCell ref="BY43:CD44"/>
    <mergeCell ref="AV47:AV48"/>
    <mergeCell ref="AV49:AV50"/>
    <mergeCell ref="AW47:AZ50"/>
    <mergeCell ref="BO47:BR50"/>
    <mergeCell ref="A52:E53"/>
    <mergeCell ref="A54:E56"/>
    <mergeCell ref="N55:S56"/>
    <mergeCell ref="U55:X58"/>
    <mergeCell ref="Z55:AC58"/>
    <mergeCell ref="AE55:AJ56"/>
    <mergeCell ref="AK55:AP56"/>
    <mergeCell ref="AR55:AU58"/>
    <mergeCell ref="AM51:AP54"/>
    <mergeCell ref="AR51:AU54"/>
    <mergeCell ref="A49:E51"/>
    <mergeCell ref="F51:M54"/>
    <mergeCell ref="P51:S54"/>
    <mergeCell ref="U51:X54"/>
    <mergeCell ref="Z51:AC54"/>
    <mergeCell ref="AE51:AH54"/>
    <mergeCell ref="U47:X50"/>
    <mergeCell ref="Z47:AC50"/>
    <mergeCell ref="AR47:AU50"/>
    <mergeCell ref="Y51:Y52"/>
    <mergeCell ref="Y53:Y54"/>
    <mergeCell ref="Y55:Y56"/>
    <mergeCell ref="N57:S58"/>
    <mergeCell ref="BY57:CD58"/>
    <mergeCell ref="AW55:AZ58"/>
    <mergeCell ref="BB55:BG56"/>
    <mergeCell ref="BH55:BM56"/>
    <mergeCell ref="BO55:BR58"/>
    <mergeCell ref="BT55:BW58"/>
    <mergeCell ref="BY55:CD56"/>
    <mergeCell ref="BT51:BW54"/>
    <mergeCell ref="BY51:CB54"/>
    <mergeCell ref="AW51:AZ54"/>
    <mergeCell ref="BB51:BE54"/>
    <mergeCell ref="BJ51:BM54"/>
    <mergeCell ref="BO51:BR54"/>
    <mergeCell ref="BS55:BS56"/>
    <mergeCell ref="AE57:AJ58"/>
    <mergeCell ref="AK57:AP58"/>
    <mergeCell ref="BB57:BG58"/>
    <mergeCell ref="BH57:BM58"/>
    <mergeCell ref="BS57:BS58"/>
    <mergeCell ref="AV51:AV52"/>
    <mergeCell ref="BS59:BS60"/>
    <mergeCell ref="BS61:BS62"/>
    <mergeCell ref="Y57:Y58"/>
    <mergeCell ref="AV57:AV58"/>
    <mergeCell ref="BT63:BW66"/>
    <mergeCell ref="BY63:CB66"/>
    <mergeCell ref="A64:E65"/>
    <mergeCell ref="A66:E68"/>
    <mergeCell ref="BJ63:BM66"/>
    <mergeCell ref="BO63:BR66"/>
    <mergeCell ref="A61:E63"/>
    <mergeCell ref="F63:M66"/>
    <mergeCell ref="BO59:BR62"/>
    <mergeCell ref="BT59:BW62"/>
    <mergeCell ref="BH69:BM70"/>
    <mergeCell ref="BY69:CD70"/>
    <mergeCell ref="BH67:BM68"/>
    <mergeCell ref="BO67:BR70"/>
    <mergeCell ref="BT67:BW70"/>
    <mergeCell ref="BY67:CD68"/>
    <mergeCell ref="BS63:BS64"/>
    <mergeCell ref="BS65:BS66"/>
    <mergeCell ref="BS67:BS68"/>
    <mergeCell ref="BS69:BS70"/>
    <mergeCell ref="A85:BZ87"/>
    <mergeCell ref="A88:BZ90"/>
    <mergeCell ref="A91:BZ93"/>
    <mergeCell ref="A94:BZ96"/>
    <mergeCell ref="B99:D101"/>
    <mergeCell ref="E99:T101"/>
    <mergeCell ref="W99:X101"/>
    <mergeCell ref="Y99:AN101"/>
    <mergeCell ref="AQ99:AR101"/>
    <mergeCell ref="AS99:BH101"/>
    <mergeCell ref="BK99:BL101"/>
    <mergeCell ref="BM99:CB101"/>
    <mergeCell ref="BK102:BL104"/>
    <mergeCell ref="BM102:CB104"/>
    <mergeCell ref="B111:I113"/>
    <mergeCell ref="L111:N113"/>
    <mergeCell ref="O111:Q113"/>
    <mergeCell ref="R111:T113"/>
    <mergeCell ref="U111:W113"/>
    <mergeCell ref="Z111:AH113"/>
    <mergeCell ref="BJ105:BL107"/>
    <mergeCell ref="BM105:CB107"/>
    <mergeCell ref="B108:D110"/>
    <mergeCell ref="E108:T110"/>
    <mergeCell ref="V108:X110"/>
    <mergeCell ref="Y108:AN110"/>
    <mergeCell ref="AP108:AR110"/>
    <mergeCell ref="AS108:BH110"/>
    <mergeCell ref="BJ108:BL110"/>
    <mergeCell ref="BM108:CB110"/>
    <mergeCell ref="B105:D107"/>
    <mergeCell ref="E105:T107"/>
    <mergeCell ref="V105:X107"/>
    <mergeCell ref="Y105:AN107"/>
    <mergeCell ref="AP105:AR107"/>
    <mergeCell ref="AS105:BH107"/>
    <mergeCell ref="B102:D104"/>
    <mergeCell ref="E102:T104"/>
    <mergeCell ref="W102:X104"/>
    <mergeCell ref="Y102:AN104"/>
    <mergeCell ref="AQ102:AR104"/>
    <mergeCell ref="AS102:BH104"/>
    <mergeCell ref="A121:CF121"/>
    <mergeCell ref="A122:CF122"/>
    <mergeCell ref="A123:CF123"/>
    <mergeCell ref="E125:BU125"/>
    <mergeCell ref="BK111:BM113"/>
    <mergeCell ref="BN111:BP113"/>
    <mergeCell ref="BQ111:BS113"/>
    <mergeCell ref="AJ111:AL113"/>
    <mergeCell ref="AM111:AO113"/>
    <mergeCell ref="AP111:AR113"/>
    <mergeCell ref="AS111:AU113"/>
    <mergeCell ref="AX111:BF113"/>
    <mergeCell ref="BH111:BJ113"/>
    <mergeCell ref="BT71:BW74"/>
    <mergeCell ref="A73:E75"/>
    <mergeCell ref="F75:M78"/>
    <mergeCell ref="P75:S78"/>
    <mergeCell ref="U75:X78"/>
    <mergeCell ref="Z75:AC78"/>
    <mergeCell ref="AE75:AH78"/>
    <mergeCell ref="AM75:AP78"/>
    <mergeCell ref="AR75:AU78"/>
    <mergeCell ref="AW75:AZ78"/>
    <mergeCell ref="BB75:BE78"/>
    <mergeCell ref="BJ75:BM78"/>
    <mergeCell ref="BO75:BR78"/>
    <mergeCell ref="BT75:BW78"/>
    <mergeCell ref="U71:X74"/>
    <mergeCell ref="Z71:AC74"/>
    <mergeCell ref="Y71:Y72"/>
    <mergeCell ref="Y73:Y74"/>
    <mergeCell ref="BS71:BS72"/>
    <mergeCell ref="BS73:BS74"/>
    <mergeCell ref="BS75:BS76"/>
    <mergeCell ref="BS77:BS78"/>
    <mergeCell ref="BY75:CB78"/>
    <mergeCell ref="A76:E77"/>
    <mergeCell ref="A78:E80"/>
    <mergeCell ref="N79:S80"/>
    <mergeCell ref="U79:X82"/>
    <mergeCell ref="Z79:AC82"/>
    <mergeCell ref="AE79:AJ80"/>
    <mergeCell ref="AK79:AP80"/>
    <mergeCell ref="AR79:AU82"/>
    <mergeCell ref="AW79:AZ82"/>
    <mergeCell ref="BB79:BG80"/>
    <mergeCell ref="BH79:BM80"/>
    <mergeCell ref="BO79:BR82"/>
    <mergeCell ref="BT79:BW82"/>
    <mergeCell ref="BY79:CD80"/>
    <mergeCell ref="N81:S82"/>
    <mergeCell ref="AE81:AJ82"/>
    <mergeCell ref="AK81:AP82"/>
    <mergeCell ref="BB81:BG82"/>
    <mergeCell ref="BH81:BM82"/>
    <mergeCell ref="BY81:CD82"/>
    <mergeCell ref="Y75:Y76"/>
    <mergeCell ref="Y77:Y78"/>
    <mergeCell ref="Y79:Y80"/>
    <mergeCell ref="AC1:AT1"/>
    <mergeCell ref="A2:CF2"/>
    <mergeCell ref="A3:CF3"/>
    <mergeCell ref="A4:CF4"/>
    <mergeCell ref="Y11:Y12"/>
    <mergeCell ref="Y13:Y14"/>
    <mergeCell ref="Y15:Y16"/>
    <mergeCell ref="Y17:Y18"/>
    <mergeCell ref="Y19:Y20"/>
    <mergeCell ref="AV11:AV12"/>
    <mergeCell ref="AV13:AV14"/>
    <mergeCell ref="AV15:AV16"/>
    <mergeCell ref="AV17:AV18"/>
    <mergeCell ref="AV19:AV20"/>
    <mergeCell ref="BS11:BS12"/>
    <mergeCell ref="BS13:BS14"/>
    <mergeCell ref="BS15:BS16"/>
    <mergeCell ref="BS17:BS18"/>
    <mergeCell ref="BT15:BW18"/>
    <mergeCell ref="BY15:CB18"/>
    <mergeCell ref="A16:E17"/>
    <mergeCell ref="A18:E20"/>
    <mergeCell ref="U19:X22"/>
    <mergeCell ref="Z19:AC22"/>
    <mergeCell ref="AV27:AV28"/>
    <mergeCell ref="AV29:AV30"/>
    <mergeCell ref="AV31:AV32"/>
    <mergeCell ref="AV33:AV34"/>
    <mergeCell ref="Y47:Y48"/>
    <mergeCell ref="Y39:Y40"/>
    <mergeCell ref="Y41:Y42"/>
    <mergeCell ref="Y43:Y44"/>
    <mergeCell ref="Y45:Y46"/>
    <mergeCell ref="AR35:AU38"/>
    <mergeCell ref="AV39:AV40"/>
    <mergeCell ref="AV41:AV42"/>
    <mergeCell ref="AV43:AV44"/>
    <mergeCell ref="AV45:AV46"/>
    <mergeCell ref="Y33:Y34"/>
    <mergeCell ref="BS79:BS80"/>
    <mergeCell ref="BS81:BS82"/>
    <mergeCell ref="AR71:AU74"/>
    <mergeCell ref="AW71:AZ74"/>
    <mergeCell ref="BO71:BR74"/>
    <mergeCell ref="Y81:Y82"/>
    <mergeCell ref="AV71:AV72"/>
    <mergeCell ref="AV73:AV74"/>
    <mergeCell ref="AV75:AV76"/>
    <mergeCell ref="AV77:AV78"/>
    <mergeCell ref="AV79:AV80"/>
    <mergeCell ref="AV81:AV82"/>
    <mergeCell ref="AV53:AV54"/>
    <mergeCell ref="AV55:AV56"/>
    <mergeCell ref="BS39:BS40"/>
    <mergeCell ref="BS41:BS42"/>
    <mergeCell ref="BS43:BS44"/>
    <mergeCell ref="BS45:BS46"/>
    <mergeCell ref="BS47:BS48"/>
    <mergeCell ref="BS49:BS50"/>
    <mergeCell ref="BS51:BS52"/>
    <mergeCell ref="BS53:BS54"/>
    <mergeCell ref="A128:E128"/>
    <mergeCell ref="F128:M128"/>
    <mergeCell ref="N128:AJ128"/>
    <mergeCell ref="U129:X132"/>
    <mergeCell ref="Y129:Y130"/>
    <mergeCell ref="Z129:AC132"/>
    <mergeCell ref="A131:E133"/>
    <mergeCell ref="Y131:Y132"/>
    <mergeCell ref="F133:M136"/>
    <mergeCell ref="P133:S136"/>
    <mergeCell ref="U133:X136"/>
    <mergeCell ref="Y133:Y134"/>
    <mergeCell ref="Z133:AC136"/>
    <mergeCell ref="AE133:AH136"/>
    <mergeCell ref="A134:E135"/>
    <mergeCell ref="Y135:Y136"/>
    <mergeCell ref="A136:E138"/>
    <mergeCell ref="N137:S138"/>
    <mergeCell ref="U137:X140"/>
    <mergeCell ref="Y137:Y138"/>
    <mergeCell ref="Z137:AC140"/>
    <mergeCell ref="AE137:AJ138"/>
    <mergeCell ref="N139:S140"/>
    <mergeCell ref="Y139:Y140"/>
    <mergeCell ref="AE139:AJ140"/>
    <mergeCell ref="U141:X144"/>
    <mergeCell ref="Y141:Y142"/>
    <mergeCell ref="Z141:AC144"/>
    <mergeCell ref="A143:E145"/>
    <mergeCell ref="Y143:Y144"/>
    <mergeCell ref="F145:M148"/>
    <mergeCell ref="P145:S148"/>
    <mergeCell ref="U145:X148"/>
    <mergeCell ref="Y145:Y146"/>
    <mergeCell ref="Z145:AC148"/>
    <mergeCell ref="AE145:AH148"/>
    <mergeCell ref="A146:E147"/>
    <mergeCell ref="Y147:Y148"/>
    <mergeCell ref="A148:E150"/>
    <mergeCell ref="N149:S150"/>
    <mergeCell ref="U149:X152"/>
    <mergeCell ref="Y149:Y150"/>
    <mergeCell ref="Z149:AC152"/>
    <mergeCell ref="AE149:AJ150"/>
    <mergeCell ref="N151:S152"/>
    <mergeCell ref="Y151:Y152"/>
    <mergeCell ref="AE151:AJ152"/>
    <mergeCell ref="U153:X156"/>
    <mergeCell ref="Y153:Y154"/>
    <mergeCell ref="Z153:AC156"/>
    <mergeCell ref="A155:E157"/>
    <mergeCell ref="Y155:Y156"/>
    <mergeCell ref="F157:M160"/>
    <mergeCell ref="P157:S160"/>
    <mergeCell ref="U157:X160"/>
    <mergeCell ref="Y157:Y158"/>
    <mergeCell ref="Z157:AC160"/>
    <mergeCell ref="AE157:AH160"/>
    <mergeCell ref="A158:E159"/>
    <mergeCell ref="Y159:Y160"/>
    <mergeCell ref="A160:E162"/>
    <mergeCell ref="N161:S162"/>
    <mergeCell ref="U161:X164"/>
    <mergeCell ref="Y161:Y162"/>
    <mergeCell ref="Z161:AC164"/>
    <mergeCell ref="AE161:AJ162"/>
    <mergeCell ref="N163:S164"/>
    <mergeCell ref="Y163:Y164"/>
    <mergeCell ref="AE163:AJ164"/>
    <mergeCell ref="Y165:Y166"/>
    <mergeCell ref="Z165:AC168"/>
    <mergeCell ref="A167:E169"/>
    <mergeCell ref="Y167:Y168"/>
    <mergeCell ref="F169:M172"/>
    <mergeCell ref="P169:S172"/>
    <mergeCell ref="U169:X172"/>
    <mergeCell ref="Y169:Y170"/>
    <mergeCell ref="Z169:AC172"/>
    <mergeCell ref="AR128:BJ128"/>
    <mergeCell ref="A180:BZ182"/>
    <mergeCell ref="A183:BZ185"/>
    <mergeCell ref="A186:BZ188"/>
    <mergeCell ref="AC120:AW120"/>
    <mergeCell ref="AQ138:AS140"/>
    <mergeCell ref="AQ135:AS137"/>
    <mergeCell ref="AQ132:AS134"/>
    <mergeCell ref="AT138:BJ140"/>
    <mergeCell ref="AT135:BJ137"/>
    <mergeCell ref="AT132:BJ134"/>
    <mergeCell ref="AE169:AH172"/>
    <mergeCell ref="A170:E171"/>
    <mergeCell ref="Y171:Y172"/>
    <mergeCell ref="A172:E174"/>
    <mergeCell ref="N173:S174"/>
    <mergeCell ref="U173:X176"/>
    <mergeCell ref="Y173:Y174"/>
    <mergeCell ref="Z173:AC176"/>
    <mergeCell ref="AE173:AJ174"/>
    <mergeCell ref="N175:S176"/>
    <mergeCell ref="Y175:Y176"/>
    <mergeCell ref="AE175:AJ176"/>
    <mergeCell ref="U165:X168"/>
  </mergeCells>
  <phoneticPr fontId="1"/>
  <pageMargins left="0.43307086614173229" right="0" top="0.59055118110236227" bottom="0" header="0.31496062992125984" footer="0.31496062992125984"/>
  <pageSetup paperSize="9" scale="97" orientation="portrait" verticalDpi="0" r:id="rId1"/>
  <rowBreaks count="1" manualBreakCount="1">
    <brk id="115" max="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参加チーム名</vt:lpstr>
      <vt:lpstr>B (4)</vt:lpstr>
      <vt:lpstr>U14男子グループ・U19女子対戦表　</vt:lpstr>
      <vt:lpstr>'B (4)'!ＡＧ13ｇ13</vt:lpstr>
      <vt:lpstr>'B (4)'!Print_Area</vt:lpstr>
      <vt:lpstr>'U14男子グループ・U19女子対戦表　'!Print_Area</vt:lpstr>
      <vt:lpstr>参加チーム名!Print_Area</vt:lpstr>
      <vt:lpstr>'B (4)'!あｇ13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正二</dc:creator>
  <cp:lastModifiedBy>sysymitsuda</cp:lastModifiedBy>
  <cp:lastPrinted>2023-05-16T07:26:42Z</cp:lastPrinted>
  <dcterms:created xsi:type="dcterms:W3CDTF">2004-09-11T03:27:20Z</dcterms:created>
  <dcterms:modified xsi:type="dcterms:W3CDTF">2023-05-21T06:20:17Z</dcterms:modified>
</cp:coreProperties>
</file>